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5 (функц.9мес.2013 г.)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<sst xmlns="http://schemas.openxmlformats.org/spreadsheetml/2006/main" count="70" uniqueCount="47">
  <si>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</si>
  <si>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</si>
  <si>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</si>
  <si>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</si>
  <si>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</si>
  <si>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</si>
  <si>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</si>
  <si>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</si>
  <si>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</si>
  <si>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</si>
  <si>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</si>
  <si>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</si>
  <si>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</si>
  <si>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</si>
  <si>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</si>
  <si>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ОХРАНА ОКРУЖАЮЩЕЙ СРЕДЫ</t>
  </si>
  <si>
    <t>Охрана объектов растительного и животного мира и среды их обитания</t>
  </si>
  <si>
    <t>Культура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</si>
  <si>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</si>
  <si>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</si>
  <si>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</si>
  <si>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</si>
  <si>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</si>
  <si>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</si>
  <si>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 xml:space="preserve">                                                                                      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</si>
  <si>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</si>
  <si>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</si>
  <si>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</si>
  <si>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13</t>
  </si>
  <si>
    <t>КУЛЬТУРА , КИНЕМАТОГРАФИЯ</t>
  </si>
  <si>
    <t xml:space="preserve">Приложение 2  </t>
  </si>
  <si>
    <t>СОЦИАЛЬНАЯ ПОЛИТИКА</t>
  </si>
  <si>
    <t>Социальное обеспечение населения</t>
  </si>
  <si>
    <t>Обеспечение пожарной безопасности</t>
  </si>
  <si>
    <t>Исполнено 
в % к бюджетным назначениям 2013 г.</t>
  </si>
  <si>
    <t>рублей</t>
  </si>
  <si>
    <t>Резервный фонд</t>
  </si>
  <si>
    <t>11</t>
  </si>
  <si>
    <t>Наименование разделов,подразделов</t>
  </si>
  <si>
    <t xml:space="preserve">Утверждено
 по решению Костылевской сельской Думы "О  бюджете Костылевского сельсовета на 2013 год ", с учетом внесенных изменений </t>
  </si>
  <si>
    <t xml:space="preserve"> Расходы бюджета Костылевского сельсовета за 9 месяцев 2013 год по разделам, подразделам классификации расходов бюджета</t>
  </si>
  <si>
    <t>"Об исполнении   бюджета Костылевского сельсовета за 9 месяцев 2013 год"</t>
  </si>
  <si>
    <t xml:space="preserve">к  постановлению Администрации  Костылевского   сельсовета  от 17.10.2013г. №18 </t>
  </si>
  <si>
    <t>Исполнено
 за  9 месяцев 2013 года</t>
  </si>
  <si>
    <t>09</t>
  </si>
  <si>
    <t>Дорожное хозяйство(дорожные фонды)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</si>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</sst>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 vertical="top" wrapText="1"/>
    </xf>
    <xf numFmtId="49" fontId="0" fillId="33" borderId="11" xfId="0" applyNumberFormat="1" applyFill="1" applyBorder="1" applyAlignment="1">
      <alignment horizontal="center" vertical="top" shrinkToFi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4" borderId="11" xfId="0" applyFill="1" applyBorder="1" applyAlignment="1">
      <alignment horizontal="left" vertical="top" wrapText="1"/>
    </xf>
    <xf numFmtId="49" fontId="0" fillId="34" borderId="11" xfId="0" applyNumberFormat="1" applyFill="1" applyBorder="1" applyAlignment="1">
      <alignment horizontal="center" vertical="top" shrinkToFi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top" shrinkToFit="1"/>
    </xf>
    <xf numFmtId="49" fontId="6" fillId="36" borderId="13" xfId="0" applyNumberFormat="1" applyFont="1" applyFill="1" applyBorder="1" applyAlignment="1">
      <alignment horizontal="center" vertical="top" shrinkToFit="1"/>
    </xf>
    <xf numFmtId="0" fontId="6" fillId="36" borderId="11" xfId="0" applyFont="1" applyFill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top" shrinkToFit="1"/>
    </xf>
    <xf numFmtId="49" fontId="0" fillId="35" borderId="11" xfId="0" applyNumberFormat="1" applyFill="1" applyBorder="1" applyAlignment="1">
      <alignment horizontal="center" vertical="top" shrinkToFit="1"/>
    </xf>
    <xf numFmtId="49" fontId="0" fillId="35" borderId="13" xfId="0" applyNumberFormat="1" applyFill="1" applyBorder="1" applyAlignment="1">
      <alignment horizontal="center" vertical="top" shrinkToFit="1"/>
    </xf>
    <xf numFmtId="164" fontId="0" fillId="35" borderId="11" xfId="0" applyNumberFormat="1" applyFill="1" applyBorder="1" applyAlignment="1" applyProtection="1">
      <alignment horizontal="center" vertical="top" shrinkToFit="1"/>
      <protection locked="0"/>
    </xf>
    <xf numFmtId="4" fontId="2" fillId="35" borderId="11" xfId="0" applyNumberFormat="1" applyFont="1" applyFill="1" applyBorder="1" applyAlignment="1" applyProtection="1">
      <alignment horizontal="center" vertical="top" shrinkToFit="1"/>
      <protection locked="0"/>
    </xf>
    <xf numFmtId="4" fontId="0" fillId="35" borderId="11" xfId="0" applyNumberFormat="1" applyFill="1" applyBorder="1" applyAlignment="1" applyProtection="1">
      <alignment horizontal="center" vertical="top" shrinkToFit="1"/>
      <protection locked="0"/>
    </xf>
    <xf numFmtId="4" fontId="0" fillId="33" borderId="11" xfId="0" applyNumberFormat="1" applyFill="1" applyBorder="1" applyAlignment="1" applyProtection="1">
      <alignment horizontal="center" vertical="top" shrinkToFit="1"/>
      <protection locked="0"/>
    </xf>
    <xf numFmtId="4" fontId="0" fillId="34" borderId="11" xfId="0" applyNumberFormat="1" applyFill="1" applyBorder="1" applyAlignment="1" applyProtection="1">
      <alignment horizontal="center" vertical="top" shrinkToFit="1"/>
      <protection locked="0"/>
    </xf>
    <xf numFmtId="4" fontId="6" fillId="36" borderId="11" xfId="0" applyNumberFormat="1" applyFont="1" applyFill="1" applyBorder="1" applyAlignment="1" applyProtection="1">
      <alignment horizontal="center" vertical="top" shrinkToFit="1"/>
      <protection locked="0"/>
    </xf>
    <xf numFmtId="0" fontId="3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tabSelected="1" zoomScalePageLayoutView="0" workbookViewId="0" topLeftCell="B14">
      <selection activeCell="H8" sqref="H8"/>
    </sheetView>
  </sheetViews>
  <sheetFormatPr defaultColWidth="9.00390625" defaultRowHeight="12.75"/>
  <cols>
    <col min="1" max="1" width="0" style="0" hidden="1" customWidth="1"/>
    <col min="2" max="2" width="49.875" style="0" customWidth="1"/>
    <col min="3" max="3" width="8.00390625" style="0" customWidth="1"/>
    <col min="4" max="4" width="7.625" style="0" customWidth="1"/>
    <col min="5" max="5" width="14.625" style="0" customWidth="1"/>
    <col min="6" max="6" width="10.25390625" style="0" customWidth="1"/>
    <col min="7" max="7" width="10.375" style="0" customWidth="1"/>
  </cols>
  <sheetData>
    <row r="1" spans="2:6" ht="12.75">
      <c r="B1" s="31" t="s">
        <v>30</v>
      </c>
      <c r="C1" s="31"/>
      <c r="D1" s="31"/>
      <c r="E1" s="31"/>
      <c r="F1" s="16"/>
    </row>
    <row r="2" spans="2:6" ht="12.75" customHeight="1">
      <c r="B2" s="32" t="s">
        <v>42</v>
      </c>
      <c r="C2" s="32"/>
      <c r="D2" s="32"/>
      <c r="E2" s="32"/>
      <c r="F2" s="17"/>
    </row>
    <row r="3" spans="2:6" ht="12.75" customHeight="1">
      <c r="B3" s="32" t="s">
        <v>41</v>
      </c>
      <c r="C3" s="32"/>
      <c r="D3" s="32"/>
      <c r="E3" s="32"/>
      <c r="F3" s="17"/>
    </row>
    <row r="4" spans="2:6" ht="22.5" customHeight="1">
      <c r="B4" s="33" t="s">
        <v>24</v>
      </c>
      <c r="C4" s="33"/>
      <c r="D4" s="33"/>
      <c r="E4" s="33"/>
      <c r="F4" s="18"/>
    </row>
    <row r="5" spans="1:7" ht="51.75" customHeight="1">
      <c r="A5" s="1"/>
      <c r="B5" s="30" t="s">
        <v>40</v>
      </c>
      <c r="C5" s="30"/>
      <c r="D5" s="30"/>
      <c r="E5" s="30"/>
      <c r="F5" s="30"/>
      <c r="G5" s="30"/>
    </row>
    <row r="6" spans="1:6" ht="20.25" customHeight="1">
      <c r="A6" s="1"/>
      <c r="B6" s="9"/>
      <c r="C6" s="9"/>
      <c r="D6" s="9"/>
      <c r="E6" s="9"/>
      <c r="F6" s="9"/>
    </row>
    <row r="7" spans="1:7" ht="12.75">
      <c r="A7" s="1"/>
      <c r="B7" s="1"/>
      <c r="C7" s="1"/>
      <c r="D7" s="1"/>
      <c r="E7" s="10"/>
      <c r="F7" s="10"/>
      <c r="G7" t="s">
        <v>35</v>
      </c>
    </row>
    <row r="8" spans="1:7" ht="149.25" customHeight="1">
      <c r="A8" s="1"/>
      <c r="B8" s="11" t="s">
        <v>38</v>
      </c>
      <c r="C8" s="11" t="s">
        <v>0</v>
      </c>
      <c r="D8" s="11" t="s">
        <v>1</v>
      </c>
      <c r="E8" s="20" t="s">
        <v>39</v>
      </c>
      <c r="F8" s="20" t="s">
        <v>43</v>
      </c>
      <c r="G8" s="20" t="s">
        <v>34</v>
      </c>
    </row>
    <row r="9" spans="1:7" ht="15.75" customHeight="1">
      <c r="A9" s="2"/>
      <c r="B9" s="12" t="s">
        <v>2</v>
      </c>
      <c r="C9" s="13" t="s">
        <v>3</v>
      </c>
      <c r="D9" s="13"/>
      <c r="E9" s="25">
        <f>E10+E14+E11+E12+E13</f>
        <v>889900</v>
      </c>
      <c r="F9" s="25">
        <f>F10+F14+F11+F12+F13</f>
        <v>624274.51</v>
      </c>
      <c r="G9" s="24">
        <f>ROUND((F9/E9)*100,1)</f>
        <v>70.2</v>
      </c>
    </row>
    <row r="10" spans="1:7" ht="40.5" customHeight="1">
      <c r="A10" s="2"/>
      <c r="B10" s="3" t="s">
        <v>4</v>
      </c>
      <c r="C10" s="4" t="s">
        <v>3</v>
      </c>
      <c r="D10" s="4" t="s">
        <v>5</v>
      </c>
      <c r="E10" s="27">
        <v>236000</v>
      </c>
      <c r="F10" s="27">
        <v>159829.65</v>
      </c>
      <c r="G10" s="24">
        <f aca="true" t="shared" si="0" ref="G10:G30">ROUND((F10/E10)*100,1)</f>
        <v>67.7</v>
      </c>
    </row>
    <row r="11" spans="1:7" ht="57.75" customHeight="1">
      <c r="A11" s="2"/>
      <c r="B11" s="3" t="s">
        <v>7</v>
      </c>
      <c r="C11" s="4" t="s">
        <v>3</v>
      </c>
      <c r="D11" s="4" t="s">
        <v>8</v>
      </c>
      <c r="E11" s="27">
        <v>539041</v>
      </c>
      <c r="F11" s="27">
        <v>390469.86</v>
      </c>
      <c r="G11" s="24">
        <f t="shared" si="0"/>
        <v>72.4</v>
      </c>
    </row>
    <row r="12" spans="1:7" ht="46.5" customHeight="1">
      <c r="A12" s="2"/>
      <c r="B12" s="3" t="s">
        <v>26</v>
      </c>
      <c r="C12" s="4" t="s">
        <v>3</v>
      </c>
      <c r="D12" s="4" t="s">
        <v>10</v>
      </c>
      <c r="E12" s="27">
        <v>110000</v>
      </c>
      <c r="F12" s="27">
        <v>71700</v>
      </c>
      <c r="G12" s="24">
        <f t="shared" si="0"/>
        <v>65.2</v>
      </c>
    </row>
    <row r="13" spans="1:7" ht="18" customHeight="1">
      <c r="A13" s="2"/>
      <c r="B13" s="3" t="s">
        <v>36</v>
      </c>
      <c r="C13" s="4" t="s">
        <v>3</v>
      </c>
      <c r="D13" s="4" t="s">
        <v>37</v>
      </c>
      <c r="E13" s="27">
        <v>2000</v>
      </c>
      <c r="F13" s="27"/>
      <c r="G13" s="24">
        <f t="shared" si="0"/>
        <v>0</v>
      </c>
    </row>
    <row r="14" spans="1:7" ht="12.75">
      <c r="A14" s="2"/>
      <c r="B14" s="3" t="s">
        <v>11</v>
      </c>
      <c r="C14" s="4" t="s">
        <v>3</v>
      </c>
      <c r="D14" s="4" t="s">
        <v>28</v>
      </c>
      <c r="E14" s="27">
        <v>2859</v>
      </c>
      <c r="F14" s="27">
        <v>2275</v>
      </c>
      <c r="G14" s="24">
        <f t="shared" si="0"/>
        <v>79.6</v>
      </c>
    </row>
    <row r="15" spans="1:7" ht="12.75">
      <c r="A15" s="2"/>
      <c r="B15" s="12" t="s">
        <v>21</v>
      </c>
      <c r="C15" s="13" t="s">
        <v>5</v>
      </c>
      <c r="D15" s="13"/>
      <c r="E15" s="25">
        <f>E16</f>
        <v>56500</v>
      </c>
      <c r="F15" s="25">
        <f>F16</f>
        <v>32706.72</v>
      </c>
      <c r="G15" s="24">
        <f t="shared" si="0"/>
        <v>57.9</v>
      </c>
    </row>
    <row r="16" spans="1:7" ht="12.75">
      <c r="A16" s="2"/>
      <c r="B16" s="3" t="s">
        <v>22</v>
      </c>
      <c r="C16" s="4" t="s">
        <v>5</v>
      </c>
      <c r="D16" s="4" t="s">
        <v>6</v>
      </c>
      <c r="E16" s="27">
        <v>56500</v>
      </c>
      <c r="F16" s="27">
        <v>32706.72</v>
      </c>
      <c r="G16" s="24">
        <f t="shared" si="0"/>
        <v>57.9</v>
      </c>
    </row>
    <row r="17" spans="1:7" ht="25.5">
      <c r="A17" s="2"/>
      <c r="B17" s="12" t="s">
        <v>12</v>
      </c>
      <c r="C17" s="13" t="s">
        <v>6</v>
      </c>
      <c r="D17" s="13"/>
      <c r="E17" s="25">
        <f>E18</f>
        <v>1633197</v>
      </c>
      <c r="F17" s="25">
        <f>F18</f>
        <v>962437.54</v>
      </c>
      <c r="G17" s="24">
        <f t="shared" si="0"/>
        <v>58.9</v>
      </c>
    </row>
    <row r="18" spans="1:7" ht="18.75" customHeight="1">
      <c r="A18" s="2"/>
      <c r="B18" s="3" t="s">
        <v>33</v>
      </c>
      <c r="C18" s="4" t="s">
        <v>6</v>
      </c>
      <c r="D18" s="4" t="s">
        <v>27</v>
      </c>
      <c r="E18" s="27">
        <v>1633197</v>
      </c>
      <c r="F18" s="27">
        <v>962437.54</v>
      </c>
      <c r="G18" s="24">
        <f t="shared" si="0"/>
        <v>58.9</v>
      </c>
    </row>
    <row r="19" spans="1:7" ht="12.75">
      <c r="A19" s="2"/>
      <c r="B19" s="12" t="s">
        <v>13</v>
      </c>
      <c r="C19" s="13" t="s">
        <v>8</v>
      </c>
      <c r="D19" s="13"/>
      <c r="E19" s="25">
        <f>E20</f>
        <v>19660</v>
      </c>
      <c r="F19" s="25">
        <f>F20</f>
        <v>19660</v>
      </c>
      <c r="G19" s="24">
        <f t="shared" si="0"/>
        <v>100</v>
      </c>
    </row>
    <row r="20" spans="1:7" ht="12.75">
      <c r="A20" s="2"/>
      <c r="B20" s="3" t="s">
        <v>45</v>
      </c>
      <c r="C20" s="4" t="s">
        <v>8</v>
      </c>
      <c r="D20" s="4" t="s">
        <v>44</v>
      </c>
      <c r="E20" s="27">
        <v>19660</v>
      </c>
      <c r="F20" s="27">
        <v>19660</v>
      </c>
      <c r="G20" s="24">
        <f t="shared" si="0"/>
        <v>100</v>
      </c>
    </row>
    <row r="21" spans="1:7" ht="12.75">
      <c r="A21" s="2"/>
      <c r="B21" s="12" t="s">
        <v>23</v>
      </c>
      <c r="C21" s="13" t="s">
        <v>9</v>
      </c>
      <c r="D21" s="13"/>
      <c r="E21" s="25">
        <f>E23+E22</f>
        <v>291295</v>
      </c>
      <c r="F21" s="25">
        <f>F23+F22</f>
        <v>211843.06</v>
      </c>
      <c r="G21" s="24">
        <f t="shared" si="0"/>
        <v>72.7</v>
      </c>
    </row>
    <row r="22" spans="1:7" ht="12.75">
      <c r="A22" s="2"/>
      <c r="B22" s="7" t="s">
        <v>25</v>
      </c>
      <c r="C22" s="8" t="s">
        <v>9</v>
      </c>
      <c r="D22" s="8" t="s">
        <v>6</v>
      </c>
      <c r="E22" s="28">
        <v>47303</v>
      </c>
      <c r="F22" s="28">
        <v>47303</v>
      </c>
      <c r="G22" s="24">
        <f>ROUND((F22/E22)*100,1)</f>
        <v>100</v>
      </c>
    </row>
    <row r="23" spans="1:7" ht="25.5">
      <c r="A23" s="2"/>
      <c r="B23" s="7" t="s">
        <v>46</v>
      </c>
      <c r="C23" s="8" t="s">
        <v>9</v>
      </c>
      <c r="D23" s="8" t="s">
        <v>9</v>
      </c>
      <c r="E23" s="28">
        <v>243992</v>
      </c>
      <c r="F23" s="28">
        <v>164540.06</v>
      </c>
      <c r="G23" s="24">
        <f t="shared" si="0"/>
        <v>67.4</v>
      </c>
    </row>
    <row r="24" spans="1:7" ht="12.75">
      <c r="A24" s="2"/>
      <c r="B24" s="12" t="s">
        <v>15</v>
      </c>
      <c r="C24" s="13" t="s">
        <v>10</v>
      </c>
      <c r="D24" s="13"/>
      <c r="E24" s="25">
        <f>E25</f>
        <v>0</v>
      </c>
      <c r="F24" s="25">
        <f>F25</f>
        <v>0</v>
      </c>
      <c r="G24" s="24" t="e">
        <f t="shared" si="0"/>
        <v>#DIV/0!</v>
      </c>
    </row>
    <row r="25" spans="1:7" ht="25.5">
      <c r="A25" s="2"/>
      <c r="B25" s="3" t="s">
        <v>16</v>
      </c>
      <c r="C25" s="4" t="s">
        <v>10</v>
      </c>
      <c r="D25" s="4" t="s">
        <v>6</v>
      </c>
      <c r="E25" s="27"/>
      <c r="F25" s="27">
        <v>0</v>
      </c>
      <c r="G25" s="24" t="e">
        <f t="shared" si="0"/>
        <v>#DIV/0!</v>
      </c>
    </row>
    <row r="26" spans="1:7" ht="12.75">
      <c r="A26" s="2"/>
      <c r="B26" s="12" t="s">
        <v>29</v>
      </c>
      <c r="C26" s="13" t="s">
        <v>14</v>
      </c>
      <c r="D26" s="13"/>
      <c r="E26" s="25">
        <f>E27</f>
        <v>1121808</v>
      </c>
      <c r="F26" s="25">
        <f>F27</f>
        <v>970667.67</v>
      </c>
      <c r="G26" s="24">
        <f t="shared" si="0"/>
        <v>86.5</v>
      </c>
    </row>
    <row r="27" spans="1:7" ht="12.75">
      <c r="A27" s="2"/>
      <c r="B27" s="3" t="s">
        <v>17</v>
      </c>
      <c r="C27" s="4" t="s">
        <v>14</v>
      </c>
      <c r="D27" s="4" t="s">
        <v>3</v>
      </c>
      <c r="E27" s="27">
        <f>1365800-243992</f>
        <v>1121808</v>
      </c>
      <c r="F27" s="27">
        <v>970667.67</v>
      </c>
      <c r="G27" s="24">
        <f t="shared" si="0"/>
        <v>86.5</v>
      </c>
    </row>
    <row r="28" spans="1:7" ht="12.75">
      <c r="A28" s="2"/>
      <c r="B28" s="12" t="s">
        <v>31</v>
      </c>
      <c r="C28" s="22" t="s">
        <v>27</v>
      </c>
      <c r="D28" s="23"/>
      <c r="E28" s="26">
        <f>E29</f>
        <v>20856</v>
      </c>
      <c r="F28" s="26">
        <f>F29</f>
        <v>7416</v>
      </c>
      <c r="G28" s="24">
        <f t="shared" si="0"/>
        <v>35.6</v>
      </c>
    </row>
    <row r="29" spans="1:7" ht="24.75" customHeight="1">
      <c r="A29" s="2"/>
      <c r="B29" s="3" t="s">
        <v>32</v>
      </c>
      <c r="C29" s="4" t="s">
        <v>27</v>
      </c>
      <c r="D29" s="21" t="s">
        <v>6</v>
      </c>
      <c r="E29" s="27">
        <v>20856</v>
      </c>
      <c r="F29" s="27">
        <v>7416</v>
      </c>
      <c r="G29" s="24">
        <f t="shared" si="0"/>
        <v>35.6</v>
      </c>
    </row>
    <row r="30" spans="1:7" ht="34.5" customHeight="1">
      <c r="A30" s="2"/>
      <c r="B30" s="15" t="s">
        <v>18</v>
      </c>
      <c r="C30" s="14"/>
      <c r="D30" s="14"/>
      <c r="E30" s="29">
        <f>E9+E17+E19++E21+E24+E26+E15+E28</f>
        <v>4033216</v>
      </c>
      <c r="F30" s="29">
        <f>F9+F17+F19++F21+F24+F26+F15+F28</f>
        <v>2829005.5000000005</v>
      </c>
      <c r="G30" s="24">
        <f t="shared" si="0"/>
        <v>70.1</v>
      </c>
    </row>
    <row r="31" spans="1:6" ht="12.75">
      <c r="A31" s="1" t="s">
        <v>19</v>
      </c>
      <c r="B31" s="5"/>
      <c r="C31" s="6"/>
      <c r="D31" s="6"/>
      <c r="E31" s="6"/>
      <c r="F31" s="19"/>
    </row>
    <row r="32" spans="1:6" ht="12.75" hidden="1">
      <c r="A32" s="1" t="s">
        <v>20</v>
      </c>
      <c r="B32" s="1"/>
      <c r="C32" s="1"/>
      <c r="D32" s="1"/>
      <c r="E32" s="1"/>
      <c r="F32" s="1"/>
    </row>
  </sheetData>
  <sheetProtection/>
  <mergeCells count="5">
    <mergeCell ref="B5:G5"/>
    <mergeCell ref="B1:E1"/>
    <mergeCell ref="B2:E2"/>
    <mergeCell ref="B3:E3"/>
    <mergeCell ref="B4:E4"/>
  </mergeCells>
  <printOptions/>
  <pageMargins left="0.9055118110236221" right="0.3937007874015748" top="0.6692913385826772" bottom="0.4724409448818898" header="0.3937007874015748" footer="0.2362204724409449"/>
  <pageSetup firstPageNumber="31" useFirstPageNumber="1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2013-10-17T09:11:42Z</cp:lastPrinted>
  <dcterms:created xsi:type="dcterms:W3CDTF">2010-10-12T10:49:31Z</dcterms:created>
  <dcterms:modified xsi:type="dcterms:W3CDTF">2013-11-25T05:16:41Z</dcterms:modified>
  <cp:category/>
  <cp:version/>
  <cp:contentType/>
  <cp:contentStatus/>
</cp:coreProperties>
</file>