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<sst xmlns="http://schemas.openxmlformats.org/spreadsheetml/2006/main" count="177" uniqueCount="100">
  <si>
    <t>М Е Р О П Р И Я Т И Я</t>
  </si>
  <si>
    <t>в том числе:</t>
  </si>
  <si>
    <t>Ожидаемые результаты</t>
  </si>
  <si>
    <t>1.</t>
  </si>
  <si>
    <t>2014 год</t>
  </si>
  <si>
    <t>2015 год</t>
  </si>
  <si>
    <t xml:space="preserve"> 2016 год</t>
  </si>
  <si>
    <t>2017 год</t>
  </si>
  <si>
    <t xml:space="preserve">  2020 год</t>
  </si>
  <si>
    <t>Повышение доступности улучшения жилищных условий для граждан, проживающих в сельской местности, в том числе молодых семей и молодых специалистов</t>
  </si>
  <si>
    <t>2.</t>
  </si>
  <si>
    <t>2018 год</t>
  </si>
  <si>
    <t>2019 год</t>
  </si>
  <si>
    <t>2020 год</t>
  </si>
  <si>
    <t>(тыс. рублей, с учетом прогноза цен на соответствующие годы)</t>
  </si>
  <si>
    <t>Объем финансо-вого обеспечения - всего</t>
  </si>
  <si>
    <t xml:space="preserve">II. Комплексное обустройство населенных пунктов, расположенных в сельской местности, </t>
  </si>
  <si>
    <t>объектами социальной и инженерной инфраструктуры</t>
  </si>
  <si>
    <t>Инвестиционные мероприятия</t>
  </si>
  <si>
    <t>1. Развитие сети общеобразовательных учреждений в сельской местности</t>
  </si>
  <si>
    <t>1.1.</t>
  </si>
  <si>
    <t xml:space="preserve">  2018 год</t>
  </si>
  <si>
    <t xml:space="preserve">  2019 год</t>
  </si>
  <si>
    <t>3.1.</t>
  </si>
  <si>
    <t xml:space="preserve"> 2015 год</t>
  </si>
  <si>
    <t>4.1.</t>
  </si>
  <si>
    <t xml:space="preserve"> 2014 год</t>
  </si>
  <si>
    <t xml:space="preserve">   2016 год</t>
  </si>
  <si>
    <t xml:space="preserve">   2017 год</t>
  </si>
  <si>
    <t>Повышение уровня обеспеченности учреждениями культурно-досугового типа в сельской местности</t>
  </si>
  <si>
    <t>5.1.</t>
  </si>
  <si>
    <t>Повышение уровня обеспеченности сельского населения питьевой водой</t>
  </si>
  <si>
    <t>Создание условий для занятий  физкультурой и спортом в сельской местности</t>
  </si>
  <si>
    <t>Ввод в действие плоскостных спортивных сооружений (кв.м.)</t>
  </si>
  <si>
    <t>Срок исполнения</t>
  </si>
  <si>
    <t xml:space="preserve">Обновление основных фондов, повышение территориальной доступности общеобразовательных учреждений в сельской местности </t>
  </si>
  <si>
    <t>2016 год</t>
  </si>
  <si>
    <t xml:space="preserve">в том числе для молодых семей и молодых специалистов                      ( кв. метров): </t>
  </si>
  <si>
    <t xml:space="preserve">2018 год    </t>
  </si>
  <si>
    <t>Ответственные исполнители</t>
  </si>
  <si>
    <t>Итого</t>
  </si>
  <si>
    <t>Ввод в действие общеобразова  тельных учреждений         ( уч. мест):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</si>
  <si>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</si>
  <si>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</si>
  <si>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</si>
  <si>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</si>
  <si>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</si>
  <si>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 xml:space="preserve">Ввод в действие учреждений культурно-досугового типа    ( мест):  </t>
  </si>
  <si>
    <t>Повышение уровня газификации сетевым газом в сельской местности</t>
  </si>
  <si>
    <t>Ввод в действие локальных водопроводов       ( км):</t>
  </si>
  <si>
    <t>2,613км с.Верхнее</t>
  </si>
  <si>
    <t>Ввод в действие распредели-тельных газовых сетей        ( км):</t>
  </si>
  <si>
    <t>250 м. с.Долговка</t>
  </si>
  <si>
    <t>5473км с.Долговка</t>
  </si>
  <si>
    <t>5,226 км   с.Верхнее</t>
  </si>
  <si>
    <t>11,179 км с.Нижнее</t>
  </si>
  <si>
    <t>8,539 км с.Закомалдино</t>
  </si>
  <si>
    <t xml:space="preserve">I. Улучшение жилищных условий граждан, проживающих в сельской местности, в том числе молодых семей и молодых специалистов </t>
  </si>
  <si>
    <t xml:space="preserve"> с.Нижнее</t>
  </si>
  <si>
    <t>Ввод (приобретение) жилья для граждан, проживающих в сельской местности                   ( кв. метров):</t>
  </si>
  <si>
    <t>за счет средств федерального бюджета (по согласованию)</t>
  </si>
  <si>
    <t xml:space="preserve">за счет средств  областного бюджета (по согласованию) </t>
  </si>
  <si>
    <t>за счет средств внебюджетных источников (по согласованию)</t>
  </si>
  <si>
    <t>2.1.</t>
  </si>
  <si>
    <t>2. Развитие сети плоскостных спортивных сооружений в сельской местности</t>
  </si>
  <si>
    <t>3. Развитие сети учреждений культурно-досугового типа в сельской местности</t>
  </si>
  <si>
    <t>4. Развитие газификации в сельской местности</t>
  </si>
  <si>
    <t>5. Развитие водоснабжения в сельской местности</t>
  </si>
  <si>
    <t>за счет средств  областного бюджета (по согласованию)</t>
  </si>
  <si>
    <t>за счет средств районного бюджета</t>
  </si>
  <si>
    <t xml:space="preserve">за счет средств районного бюджета </t>
  </si>
  <si>
    <t>за счет средств федерального бюджета (по соголасованию)</t>
  </si>
  <si>
    <t>за счет средств  областного бюджета (по соголасованию)</t>
  </si>
  <si>
    <t>за счет средств районнного бюджета</t>
  </si>
  <si>
    <t xml:space="preserve">  с.Верхнее</t>
  </si>
  <si>
    <t xml:space="preserve"> с.Нижнее </t>
  </si>
  <si>
    <t xml:space="preserve"> с.Верхнее</t>
  </si>
  <si>
    <t xml:space="preserve"> с.Нижнее (хок.площадка)</t>
  </si>
  <si>
    <t xml:space="preserve"> с.Закомалдино (хок.площадка)</t>
  </si>
  <si>
    <t>Таблица 1</t>
  </si>
  <si>
    <t>Куртамышского района на 2014-2017 годы и на период до 2020 года»</t>
  </si>
  <si>
    <t xml:space="preserve"> муниципальной программы Куртамышского района «Устойчивое развитие сельских территорий</t>
  </si>
  <si>
    <t>Администрация Куртамышского района,  отдел строительства, жилищно - коммунального хозяйства, транспорта и связи Администрации Куртамышского района,органы местного самоуправления  муниципальных образований Куртамышского района (по согласованию), участники Программы (по согласованию)</t>
  </si>
  <si>
    <t>Администрация Куртамышского района,  отдел строительства, жилищно - коммунального хозяйства, транспорта и связи Администрации Куртамышского района,органы местного самоуправления  муниципальных образований Куртамышского района (по согласованию), участники Программы (по согласованию).</t>
  </si>
  <si>
    <t>Администрация Куртамышского района,  отдел строительства, жилищно - коммунального хозяйства, транспорта и связи  Администрации Куртамышского района,органы местного самоуправления  муниципальных образований Куртамышского района (по согласованию)</t>
  </si>
  <si>
    <t xml:space="preserve"> 2014 г.</t>
  </si>
  <si>
    <t xml:space="preserve"> 2015 г.</t>
  </si>
  <si>
    <t xml:space="preserve"> 2016 г.    </t>
  </si>
  <si>
    <t xml:space="preserve"> 2017 г.    </t>
  </si>
  <si>
    <t xml:space="preserve"> 2018 г.     </t>
  </si>
  <si>
    <t xml:space="preserve"> 2019 г.       </t>
  </si>
  <si>
    <t xml:space="preserve"> 2020 г.    </t>
  </si>
  <si>
    <t>Администрация Куртамышского района,  отдел строительства, жилищно - коммунального хозяйства, транспорта и связи Администрации Куртамышского района,органы местного самоуправления  муниципальных образований Куртамышского района (по согласованию)</t>
  </si>
  <si>
    <t xml:space="preserve">  2014 г.</t>
  </si>
  <si>
    <t xml:space="preserve">  2015 г.</t>
  </si>
  <si>
    <t xml:space="preserve">  2016 г.</t>
  </si>
  <si>
    <t xml:space="preserve">  2017 г.</t>
  </si>
  <si>
    <t xml:space="preserve">  2018 г.</t>
  </si>
  <si>
    <t xml:space="preserve">  2019 г.</t>
  </si>
  <si>
    <t xml:space="preserve">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</si>
</sst>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3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distributed"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distributed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I104" sqref="I104:I111"/>
    </sheetView>
  </sheetViews>
  <sheetFormatPr defaultColWidth="9.140625" defaultRowHeight="15"/>
  <cols>
    <col min="1" max="1" width="6.421875" style="0" customWidth="1"/>
    <col min="2" max="2" width="16.00390625" style="0" customWidth="1"/>
    <col min="3" max="3" width="9.421875" style="0" customWidth="1"/>
    <col min="4" max="4" width="10.7109375" style="0" customWidth="1"/>
    <col min="5" max="5" width="10.140625" style="0" customWidth="1"/>
    <col min="6" max="6" width="10.8515625" style="0" customWidth="1"/>
    <col min="7" max="7" width="10.00390625" style="0" customWidth="1"/>
    <col min="8" max="8" width="11.421875" style="0" customWidth="1"/>
    <col min="9" max="9" width="25.140625" style="0" customWidth="1"/>
    <col min="10" max="10" width="15.140625" style="0" customWidth="1"/>
  </cols>
  <sheetData>
    <row r="1" ht="15">
      <c r="J1" t="s">
        <v>79</v>
      </c>
    </row>
    <row r="2" spans="1:10" s="30" customFormat="1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30" customFormat="1" ht="17.25" customHeight="1">
      <c r="A3" s="46" t="s">
        <v>81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30" customFormat="1" ht="18.75">
      <c r="A4" s="46" t="s">
        <v>80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1.25" customHeight="1">
      <c r="A5" s="47" t="s">
        <v>14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6.5" customHeight="1">
      <c r="A6" s="48"/>
      <c r="B6" s="48"/>
      <c r="C6" s="43" t="s">
        <v>34</v>
      </c>
      <c r="D6" s="43" t="s">
        <v>15</v>
      </c>
      <c r="E6" s="43" t="s">
        <v>1</v>
      </c>
      <c r="F6" s="43"/>
      <c r="G6" s="43"/>
      <c r="H6" s="43"/>
      <c r="I6" s="43" t="s">
        <v>39</v>
      </c>
      <c r="J6" s="43" t="s">
        <v>2</v>
      </c>
    </row>
    <row r="7" spans="1:10" ht="132" customHeight="1">
      <c r="A7" s="48"/>
      <c r="B7" s="48"/>
      <c r="C7" s="43"/>
      <c r="D7" s="43"/>
      <c r="E7" s="6" t="s">
        <v>60</v>
      </c>
      <c r="F7" s="6" t="s">
        <v>61</v>
      </c>
      <c r="G7" s="6" t="s">
        <v>73</v>
      </c>
      <c r="H7" s="6" t="s">
        <v>62</v>
      </c>
      <c r="I7" s="43"/>
      <c r="J7" s="43"/>
    </row>
    <row r="8" spans="1:10" ht="15" customHeight="1">
      <c r="A8" s="49" t="s">
        <v>57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29.75" customHeight="1">
      <c r="A9" s="43" t="s">
        <v>3</v>
      </c>
      <c r="B9" s="8" t="s">
        <v>59</v>
      </c>
      <c r="C9" s="56"/>
      <c r="D9" s="56"/>
      <c r="E9" s="56"/>
      <c r="F9" s="56"/>
      <c r="G9" s="56"/>
      <c r="H9" s="56"/>
      <c r="I9" s="50" t="s">
        <v>83</v>
      </c>
      <c r="J9" s="50" t="s">
        <v>9</v>
      </c>
    </row>
    <row r="10" spans="1:10" s="39" customFormat="1" ht="15">
      <c r="A10" s="43"/>
      <c r="B10" s="23">
        <v>472</v>
      </c>
      <c r="C10" s="35" t="s">
        <v>4</v>
      </c>
      <c r="D10" s="36">
        <f>B10*19.7</f>
        <v>9298.4</v>
      </c>
      <c r="E10" s="36">
        <f>D10*30/100</f>
        <v>2789.52</v>
      </c>
      <c r="F10" s="36">
        <f>D10*40/100</f>
        <v>3719.36</v>
      </c>
      <c r="G10" s="36">
        <v>0</v>
      </c>
      <c r="H10" s="36">
        <f>D10*30/100</f>
        <v>2789.52</v>
      </c>
      <c r="I10" s="51"/>
      <c r="J10" s="51"/>
    </row>
    <row r="11" spans="1:10" s="39" customFormat="1" ht="15">
      <c r="A11" s="43"/>
      <c r="B11" s="23">
        <v>475</v>
      </c>
      <c r="C11" s="35" t="s">
        <v>5</v>
      </c>
      <c r="D11" s="36">
        <f aca="true" t="shared" si="0" ref="D11:D16">B11*19.7</f>
        <v>9357.5</v>
      </c>
      <c r="E11" s="36">
        <f aca="true" t="shared" si="1" ref="E11:E16">D11*30/100</f>
        <v>2807.25</v>
      </c>
      <c r="F11" s="36">
        <f aca="true" t="shared" si="2" ref="F11:F16">D11*40/100</f>
        <v>3743</v>
      </c>
      <c r="G11" s="36">
        <v>0</v>
      </c>
      <c r="H11" s="36">
        <f aca="true" t="shared" si="3" ref="H11:H16">D11*30/100</f>
        <v>2807.25</v>
      </c>
      <c r="I11" s="51"/>
      <c r="J11" s="51"/>
    </row>
    <row r="12" spans="1:10" s="39" customFormat="1" ht="15">
      <c r="A12" s="43"/>
      <c r="B12" s="23">
        <v>556</v>
      </c>
      <c r="C12" s="35" t="s">
        <v>6</v>
      </c>
      <c r="D12" s="36">
        <f t="shared" si="0"/>
        <v>10953.199999999999</v>
      </c>
      <c r="E12" s="36">
        <f t="shared" si="1"/>
        <v>3285.9599999999996</v>
      </c>
      <c r="F12" s="36">
        <f t="shared" si="2"/>
        <v>4381.28</v>
      </c>
      <c r="G12" s="36">
        <v>0</v>
      </c>
      <c r="H12" s="36">
        <f t="shared" si="3"/>
        <v>3285.9599999999996</v>
      </c>
      <c r="I12" s="51"/>
      <c r="J12" s="51"/>
    </row>
    <row r="13" spans="1:10" s="39" customFormat="1" ht="15">
      <c r="A13" s="43"/>
      <c r="B13" s="23">
        <v>639</v>
      </c>
      <c r="C13" s="35" t="s">
        <v>7</v>
      </c>
      <c r="D13" s="36">
        <f t="shared" si="0"/>
        <v>12588.3</v>
      </c>
      <c r="E13" s="36">
        <f t="shared" si="1"/>
        <v>3776.49</v>
      </c>
      <c r="F13" s="36">
        <f t="shared" si="2"/>
        <v>5035.32</v>
      </c>
      <c r="G13" s="36">
        <v>0</v>
      </c>
      <c r="H13" s="36">
        <f t="shared" si="3"/>
        <v>3776.49</v>
      </c>
      <c r="I13" s="51"/>
      <c r="J13" s="51"/>
    </row>
    <row r="14" spans="1:10" s="39" customFormat="1" ht="15">
      <c r="A14" s="43"/>
      <c r="B14" s="23">
        <v>754</v>
      </c>
      <c r="C14" s="35" t="s">
        <v>38</v>
      </c>
      <c r="D14" s="36">
        <f t="shared" si="0"/>
        <v>14853.8</v>
      </c>
      <c r="E14" s="36">
        <f t="shared" si="1"/>
        <v>4456.14</v>
      </c>
      <c r="F14" s="36">
        <f t="shared" si="2"/>
        <v>5941.52</v>
      </c>
      <c r="G14" s="36">
        <v>0</v>
      </c>
      <c r="H14" s="36">
        <f t="shared" si="3"/>
        <v>4456.14</v>
      </c>
      <c r="I14" s="51"/>
      <c r="J14" s="51"/>
    </row>
    <row r="15" spans="1:10" s="39" customFormat="1" ht="15">
      <c r="A15" s="43"/>
      <c r="B15" s="23">
        <v>882</v>
      </c>
      <c r="C15" s="35" t="s">
        <v>12</v>
      </c>
      <c r="D15" s="36">
        <f t="shared" si="0"/>
        <v>17375.399999999998</v>
      </c>
      <c r="E15" s="36">
        <f t="shared" si="1"/>
        <v>5212.619999999999</v>
      </c>
      <c r="F15" s="36">
        <f t="shared" si="2"/>
        <v>6950.159999999999</v>
      </c>
      <c r="G15" s="36">
        <v>0</v>
      </c>
      <c r="H15" s="36">
        <f t="shared" si="3"/>
        <v>5212.619999999999</v>
      </c>
      <c r="I15" s="51"/>
      <c r="J15" s="51"/>
    </row>
    <row r="16" spans="1:10" s="39" customFormat="1" ht="15">
      <c r="A16" s="43"/>
      <c r="B16" s="23">
        <v>1023</v>
      </c>
      <c r="C16" s="35" t="s">
        <v>13</v>
      </c>
      <c r="D16" s="36">
        <f t="shared" si="0"/>
        <v>20153.1</v>
      </c>
      <c r="E16" s="36">
        <f t="shared" si="1"/>
        <v>6045.93</v>
      </c>
      <c r="F16" s="36">
        <f t="shared" si="2"/>
        <v>8061.24</v>
      </c>
      <c r="G16" s="36">
        <v>0</v>
      </c>
      <c r="H16" s="36">
        <f t="shared" si="3"/>
        <v>6045.93</v>
      </c>
      <c r="I16" s="51"/>
      <c r="J16" s="51"/>
    </row>
    <row r="17" spans="1:10" s="1" customFormat="1" ht="20.25" customHeight="1">
      <c r="A17" s="5" t="s">
        <v>40</v>
      </c>
      <c r="B17" s="37">
        <f aca="true" t="shared" si="4" ref="B17:H17">SUM(B10:B16)</f>
        <v>4801</v>
      </c>
      <c r="C17" s="37"/>
      <c r="D17" s="38">
        <f t="shared" si="4"/>
        <v>94579.69999999998</v>
      </c>
      <c r="E17" s="38">
        <f t="shared" si="4"/>
        <v>28373.91</v>
      </c>
      <c r="F17" s="38">
        <f t="shared" si="4"/>
        <v>37831.88</v>
      </c>
      <c r="G17" s="36">
        <v>0</v>
      </c>
      <c r="H17" s="38">
        <f t="shared" si="4"/>
        <v>28373.91</v>
      </c>
      <c r="I17" s="52"/>
      <c r="J17" s="52"/>
    </row>
    <row r="18" spans="1:10" ht="15.75">
      <c r="A18" s="3"/>
      <c r="B18" s="2"/>
      <c r="C18" s="4"/>
      <c r="D18" s="4"/>
      <c r="E18" s="4"/>
      <c r="F18" s="4"/>
      <c r="G18" s="4"/>
      <c r="H18" s="4"/>
      <c r="I18" s="2"/>
      <c r="J18" s="3"/>
    </row>
    <row r="19" spans="1:10" ht="15.75">
      <c r="A19" s="43" t="s">
        <v>10</v>
      </c>
      <c r="B19" s="44" t="s">
        <v>37</v>
      </c>
      <c r="C19" s="43" t="s">
        <v>34</v>
      </c>
      <c r="D19" s="43" t="s">
        <v>15</v>
      </c>
      <c r="E19" s="43" t="s">
        <v>1</v>
      </c>
      <c r="F19" s="43"/>
      <c r="G19" s="43"/>
      <c r="H19" s="43"/>
      <c r="I19" s="43" t="s">
        <v>39</v>
      </c>
      <c r="J19" s="43" t="s">
        <v>2</v>
      </c>
    </row>
    <row r="20" spans="1:10" ht="126.75" customHeight="1">
      <c r="A20" s="43"/>
      <c r="B20" s="44"/>
      <c r="C20" s="43"/>
      <c r="D20" s="43"/>
      <c r="E20" s="6" t="s">
        <v>60</v>
      </c>
      <c r="F20" s="6" t="s">
        <v>68</v>
      </c>
      <c r="G20" s="6" t="s">
        <v>69</v>
      </c>
      <c r="H20" s="6" t="s">
        <v>62</v>
      </c>
      <c r="I20" s="43"/>
      <c r="J20" s="43"/>
    </row>
    <row r="21" spans="1:10" ht="24.75" customHeight="1">
      <c r="A21" s="43"/>
      <c r="B21" s="13">
        <v>85</v>
      </c>
      <c r="C21" s="6" t="s">
        <v>4</v>
      </c>
      <c r="D21" s="26">
        <f>B21*19.7</f>
        <v>1674.5</v>
      </c>
      <c r="E21" s="26">
        <f>D21*30/100</f>
        <v>502.35</v>
      </c>
      <c r="F21" s="26">
        <f>D21*40/100</f>
        <v>669.8</v>
      </c>
      <c r="G21" s="26">
        <v>0</v>
      </c>
      <c r="H21" s="32">
        <f>D21*30/100</f>
        <v>502.35</v>
      </c>
      <c r="I21" s="50" t="s">
        <v>82</v>
      </c>
      <c r="J21" s="45" t="s">
        <v>9</v>
      </c>
    </row>
    <row r="22" spans="1:10" ht="24.75" customHeight="1">
      <c r="A22" s="43"/>
      <c r="B22" s="13">
        <v>85</v>
      </c>
      <c r="C22" s="6" t="s">
        <v>5</v>
      </c>
      <c r="D22" s="26">
        <f aca="true" t="shared" si="5" ref="D22:D27">B22*19.7</f>
        <v>1674.5</v>
      </c>
      <c r="E22" s="26">
        <f aca="true" t="shared" si="6" ref="E22:E27">D22*30/100</f>
        <v>502.35</v>
      </c>
      <c r="F22" s="26">
        <f aca="true" t="shared" si="7" ref="F22:F27">D22*40/100</f>
        <v>669.8</v>
      </c>
      <c r="G22" s="26">
        <v>0</v>
      </c>
      <c r="H22" s="32">
        <f aca="true" t="shared" si="8" ref="H22:H27">D22*30/100</f>
        <v>502.35</v>
      </c>
      <c r="I22" s="51"/>
      <c r="J22" s="58"/>
    </row>
    <row r="23" spans="1:10" ht="24.75" customHeight="1">
      <c r="A23" s="43"/>
      <c r="B23" s="13">
        <v>100</v>
      </c>
      <c r="C23" s="6" t="s">
        <v>36</v>
      </c>
      <c r="D23" s="26">
        <f t="shared" si="5"/>
        <v>1970</v>
      </c>
      <c r="E23" s="26">
        <f t="shared" si="6"/>
        <v>591</v>
      </c>
      <c r="F23" s="26">
        <f t="shared" si="7"/>
        <v>788</v>
      </c>
      <c r="G23" s="26">
        <v>0</v>
      </c>
      <c r="H23" s="32">
        <f t="shared" si="8"/>
        <v>591</v>
      </c>
      <c r="I23" s="51"/>
      <c r="J23" s="58"/>
    </row>
    <row r="24" spans="1:10" ht="24.75" customHeight="1">
      <c r="A24" s="43"/>
      <c r="B24" s="13">
        <v>115</v>
      </c>
      <c r="C24" s="6" t="s">
        <v>7</v>
      </c>
      <c r="D24" s="26">
        <f t="shared" si="5"/>
        <v>2265.5</v>
      </c>
      <c r="E24" s="26">
        <f t="shared" si="6"/>
        <v>679.65</v>
      </c>
      <c r="F24" s="26">
        <f t="shared" si="7"/>
        <v>906.2</v>
      </c>
      <c r="G24" s="26">
        <v>0</v>
      </c>
      <c r="H24" s="32">
        <f t="shared" si="8"/>
        <v>679.65</v>
      </c>
      <c r="I24" s="51"/>
      <c r="J24" s="58"/>
    </row>
    <row r="25" spans="1:10" ht="24.75" customHeight="1">
      <c r="A25" s="43"/>
      <c r="B25" s="13">
        <v>136</v>
      </c>
      <c r="C25" s="6" t="s">
        <v>11</v>
      </c>
      <c r="D25" s="26">
        <f t="shared" si="5"/>
        <v>2679.2</v>
      </c>
      <c r="E25" s="26">
        <f t="shared" si="6"/>
        <v>803.76</v>
      </c>
      <c r="F25" s="26">
        <f t="shared" si="7"/>
        <v>1071.68</v>
      </c>
      <c r="G25" s="26">
        <v>0</v>
      </c>
      <c r="H25" s="32">
        <f t="shared" si="8"/>
        <v>803.76</v>
      </c>
      <c r="I25" s="51"/>
      <c r="J25" s="58"/>
    </row>
    <row r="26" spans="1:10" ht="24.75" customHeight="1">
      <c r="A26" s="43"/>
      <c r="B26" s="23">
        <v>159</v>
      </c>
      <c r="C26" s="6" t="s">
        <v>12</v>
      </c>
      <c r="D26" s="26">
        <f t="shared" si="5"/>
        <v>3132.2999999999997</v>
      </c>
      <c r="E26" s="26">
        <f t="shared" si="6"/>
        <v>939.6899999999998</v>
      </c>
      <c r="F26" s="26">
        <f t="shared" si="7"/>
        <v>1252.9199999999998</v>
      </c>
      <c r="G26" s="26">
        <v>0</v>
      </c>
      <c r="H26" s="32">
        <f t="shared" si="8"/>
        <v>939.6899999999998</v>
      </c>
      <c r="I26" s="51"/>
      <c r="J26" s="58"/>
    </row>
    <row r="27" spans="1:10" ht="24.75" customHeight="1">
      <c r="A27" s="45"/>
      <c r="B27" s="23">
        <v>184</v>
      </c>
      <c r="C27" s="6" t="s">
        <v>13</v>
      </c>
      <c r="D27" s="26">
        <f t="shared" si="5"/>
        <v>3624.7999999999997</v>
      </c>
      <c r="E27" s="26">
        <f t="shared" si="6"/>
        <v>1087.4399999999998</v>
      </c>
      <c r="F27" s="26">
        <f t="shared" si="7"/>
        <v>1449.92</v>
      </c>
      <c r="G27" s="26">
        <v>0</v>
      </c>
      <c r="H27" s="32">
        <f t="shared" si="8"/>
        <v>1087.4399999999998</v>
      </c>
      <c r="I27" s="51"/>
      <c r="J27" s="58"/>
    </row>
    <row r="28" spans="1:10" s="1" customFormat="1" ht="66" customHeight="1">
      <c r="A28" s="5" t="s">
        <v>40</v>
      </c>
      <c r="B28" s="34">
        <f>SUM(B21:B27)</f>
        <v>864</v>
      </c>
      <c r="C28" s="15"/>
      <c r="D28" s="27">
        <f>SUM(D21:D27)</f>
        <v>17020.8</v>
      </c>
      <c r="E28" s="27">
        <f>SUM(E21:E27)</f>
        <v>5106.239999999999</v>
      </c>
      <c r="F28" s="27">
        <f>SUM(F21:F27)</f>
        <v>6808.320000000001</v>
      </c>
      <c r="G28" s="26">
        <v>0</v>
      </c>
      <c r="H28" s="33">
        <f>SUM(H21:H27)</f>
        <v>5106.239999999999</v>
      </c>
      <c r="I28" s="52"/>
      <c r="J28" s="59"/>
    </row>
    <row r="29" spans="1:10" ht="18.75" customHeight="1">
      <c r="A29" s="10"/>
      <c r="B29" s="31"/>
      <c r="C29" s="31"/>
      <c r="D29" s="31"/>
      <c r="E29" s="31"/>
      <c r="F29" s="31"/>
      <c r="G29" s="31"/>
      <c r="H29" s="31"/>
      <c r="I29" s="10"/>
      <c r="J29" s="10"/>
    </row>
    <row r="30" spans="1:10" ht="18.75" customHeight="1">
      <c r="A30" s="10"/>
      <c r="B30" s="31"/>
      <c r="C30" s="31"/>
      <c r="D30" s="31"/>
      <c r="E30" s="31"/>
      <c r="F30" s="31"/>
      <c r="G30" s="31"/>
      <c r="H30" s="31"/>
      <c r="I30" s="10"/>
      <c r="J30" s="10"/>
    </row>
    <row r="31" spans="1:10" ht="18.75" customHeight="1">
      <c r="A31" s="10"/>
      <c r="B31" s="31"/>
      <c r="C31" s="31"/>
      <c r="D31" s="31"/>
      <c r="E31" s="31"/>
      <c r="F31" s="31"/>
      <c r="G31" s="31"/>
      <c r="H31" s="31"/>
      <c r="I31" s="10"/>
      <c r="J31" s="10"/>
    </row>
    <row r="32" spans="1:10" ht="18.75" customHeight="1">
      <c r="A32" s="10"/>
      <c r="B32" s="31"/>
      <c r="C32" s="31"/>
      <c r="D32" s="31"/>
      <c r="E32" s="31"/>
      <c r="F32" s="31"/>
      <c r="G32" s="31"/>
      <c r="H32" s="31"/>
      <c r="I32" s="10"/>
      <c r="J32" s="10"/>
    </row>
    <row r="33" spans="1:10" ht="18.75" customHeight="1">
      <c r="A33" s="10"/>
      <c r="B33" s="31"/>
      <c r="C33" s="31"/>
      <c r="D33" s="31"/>
      <c r="E33" s="31"/>
      <c r="F33" s="31"/>
      <c r="G33" s="31"/>
      <c r="H33" s="31"/>
      <c r="I33" s="10"/>
      <c r="J33" s="10"/>
    </row>
    <row r="34" spans="1:10" ht="18.75" customHeight="1">
      <c r="A34" s="10"/>
      <c r="B34" s="31"/>
      <c r="C34" s="31"/>
      <c r="D34" s="31"/>
      <c r="E34" s="31"/>
      <c r="F34" s="31"/>
      <c r="G34" s="31"/>
      <c r="H34" s="31"/>
      <c r="I34" s="10"/>
      <c r="J34" s="10"/>
    </row>
    <row r="35" spans="1:10" ht="15.75" customHeight="1">
      <c r="A35" s="53" t="s">
        <v>16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5.75" customHeight="1">
      <c r="A36" s="53" t="s">
        <v>17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5.75" customHeight="1">
      <c r="A37" s="54" t="s">
        <v>18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5.75" customHeight="1">
      <c r="A38" s="53" t="s">
        <v>19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5.75" customHeight="1">
      <c r="A40" s="55" t="s">
        <v>20</v>
      </c>
      <c r="B40" s="57" t="s">
        <v>41</v>
      </c>
      <c r="C40" s="43" t="s">
        <v>34</v>
      </c>
      <c r="D40" s="43" t="s">
        <v>15</v>
      </c>
      <c r="E40" s="43" t="s">
        <v>1</v>
      </c>
      <c r="F40" s="43"/>
      <c r="G40" s="43"/>
      <c r="H40" s="43"/>
      <c r="I40" s="43" t="s">
        <v>39</v>
      </c>
      <c r="J40" s="43" t="s">
        <v>2</v>
      </c>
    </row>
    <row r="41" spans="1:10" ht="129" customHeight="1">
      <c r="A41" s="43"/>
      <c r="B41" s="57"/>
      <c r="C41" s="43"/>
      <c r="D41" s="43"/>
      <c r="E41" s="6" t="s">
        <v>60</v>
      </c>
      <c r="F41" s="6" t="s">
        <v>68</v>
      </c>
      <c r="G41" s="6" t="s">
        <v>69</v>
      </c>
      <c r="H41" s="6" t="s">
        <v>62</v>
      </c>
      <c r="I41" s="43"/>
      <c r="J41" s="43"/>
    </row>
    <row r="42" spans="1:10" ht="19.5" customHeight="1">
      <c r="A42" s="43"/>
      <c r="B42" s="5"/>
      <c r="C42" s="6" t="s">
        <v>4</v>
      </c>
      <c r="D42" s="24">
        <v>0</v>
      </c>
      <c r="E42" s="24">
        <f>D42*30/100</f>
        <v>0</v>
      </c>
      <c r="F42" s="24">
        <f>D42*60/100</f>
        <v>0</v>
      </c>
      <c r="G42" s="24">
        <f>D42*10/100</f>
        <v>0</v>
      </c>
      <c r="H42" s="24">
        <v>0</v>
      </c>
      <c r="I42" s="50" t="s">
        <v>84</v>
      </c>
      <c r="J42" s="43" t="s">
        <v>35</v>
      </c>
    </row>
    <row r="43" spans="1:10" ht="19.5" customHeight="1">
      <c r="A43" s="43"/>
      <c r="B43" s="5"/>
      <c r="C43" s="6" t="s">
        <v>5</v>
      </c>
      <c r="D43" s="24">
        <v>0</v>
      </c>
      <c r="E43" s="24">
        <f aca="true" t="shared" si="9" ref="E43:E48">D43*30/100</f>
        <v>0</v>
      </c>
      <c r="F43" s="24">
        <f aca="true" t="shared" si="10" ref="F43:F48">D43*60/100</f>
        <v>0</v>
      </c>
      <c r="G43" s="24">
        <f aca="true" t="shared" si="11" ref="G43:G48">D43*10/100</f>
        <v>0</v>
      </c>
      <c r="H43" s="24">
        <v>0</v>
      </c>
      <c r="I43" s="51"/>
      <c r="J43" s="43"/>
    </row>
    <row r="44" spans="1:10" ht="19.5" customHeight="1">
      <c r="A44" s="43"/>
      <c r="B44" s="5" t="s">
        <v>58</v>
      </c>
      <c r="C44" s="7" t="s">
        <v>36</v>
      </c>
      <c r="D44" s="28">
        <v>55000</v>
      </c>
      <c r="E44" s="24">
        <f t="shared" si="9"/>
        <v>16500</v>
      </c>
      <c r="F44" s="24">
        <f t="shared" si="10"/>
        <v>33000</v>
      </c>
      <c r="G44" s="24">
        <f t="shared" si="11"/>
        <v>5500</v>
      </c>
      <c r="H44" s="24">
        <v>0</v>
      </c>
      <c r="I44" s="51"/>
      <c r="J44" s="43"/>
    </row>
    <row r="45" spans="1:10" ht="19.5" customHeight="1">
      <c r="A45" s="43"/>
      <c r="B45" s="5" t="s">
        <v>58</v>
      </c>
      <c r="C45" s="7" t="s">
        <v>7</v>
      </c>
      <c r="D45" s="24">
        <v>55000</v>
      </c>
      <c r="E45" s="24">
        <f t="shared" si="9"/>
        <v>16500</v>
      </c>
      <c r="F45" s="24">
        <f t="shared" si="10"/>
        <v>33000</v>
      </c>
      <c r="G45" s="24">
        <f t="shared" si="11"/>
        <v>5500</v>
      </c>
      <c r="H45" s="24">
        <v>0</v>
      </c>
      <c r="I45" s="51"/>
      <c r="J45" s="43"/>
    </row>
    <row r="46" spans="1:10" ht="19.5" customHeight="1">
      <c r="A46" s="43"/>
      <c r="B46" s="41" t="s">
        <v>75</v>
      </c>
      <c r="C46" s="7" t="s">
        <v>11</v>
      </c>
      <c r="D46" s="24">
        <v>55000</v>
      </c>
      <c r="E46" s="24">
        <f t="shared" si="9"/>
        <v>16500</v>
      </c>
      <c r="F46" s="24">
        <f t="shared" si="10"/>
        <v>33000</v>
      </c>
      <c r="G46" s="24">
        <f t="shared" si="11"/>
        <v>5500</v>
      </c>
      <c r="H46" s="24">
        <v>0</v>
      </c>
      <c r="I46" s="51"/>
      <c r="J46" s="43"/>
    </row>
    <row r="47" spans="1:10" ht="19.5" customHeight="1">
      <c r="A47" s="43"/>
      <c r="B47" s="14" t="s">
        <v>74</v>
      </c>
      <c r="C47" s="7" t="s">
        <v>12</v>
      </c>
      <c r="D47" s="24">
        <v>30500</v>
      </c>
      <c r="E47" s="24">
        <f t="shared" si="9"/>
        <v>9150</v>
      </c>
      <c r="F47" s="24">
        <f t="shared" si="10"/>
        <v>18300</v>
      </c>
      <c r="G47" s="24">
        <f t="shared" si="11"/>
        <v>3050</v>
      </c>
      <c r="H47" s="24">
        <v>0</v>
      </c>
      <c r="I47" s="51"/>
      <c r="J47" s="43"/>
    </row>
    <row r="48" spans="1:10" ht="19.5" customHeight="1">
      <c r="A48" s="43"/>
      <c r="B48" s="14" t="s">
        <v>76</v>
      </c>
      <c r="C48" s="7" t="s">
        <v>13</v>
      </c>
      <c r="D48" s="24">
        <v>30500</v>
      </c>
      <c r="E48" s="24">
        <f t="shared" si="9"/>
        <v>9150</v>
      </c>
      <c r="F48" s="24">
        <f t="shared" si="10"/>
        <v>18300</v>
      </c>
      <c r="G48" s="24">
        <f t="shared" si="11"/>
        <v>3050</v>
      </c>
      <c r="H48" s="24">
        <v>0</v>
      </c>
      <c r="I48" s="51"/>
      <c r="J48" s="43"/>
    </row>
    <row r="49" spans="1:10" ht="63.75" customHeight="1">
      <c r="A49" s="6" t="s">
        <v>40</v>
      </c>
      <c r="B49" s="17">
        <v>359</v>
      </c>
      <c r="C49" s="40"/>
      <c r="D49" s="25">
        <f>SUM(D42:D48)</f>
        <v>226000</v>
      </c>
      <c r="E49" s="25">
        <f>SUM(E42:E48)</f>
        <v>67800</v>
      </c>
      <c r="F49" s="25">
        <f>SUM(F42:F48)</f>
        <v>135600</v>
      </c>
      <c r="G49" s="25">
        <f>SUM(G42:G48)</f>
        <v>22600</v>
      </c>
      <c r="H49" s="25">
        <f>SUM(H42:H48)</f>
        <v>0</v>
      </c>
      <c r="I49" s="52"/>
      <c r="J49" s="43"/>
    </row>
    <row r="50" spans="1:10" ht="15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20" customFormat="1" ht="15.75" customHeight="1">
      <c r="A54" s="53" t="s">
        <v>64</v>
      </c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5.75" customHeight="1">
      <c r="A56" s="45" t="s">
        <v>63</v>
      </c>
      <c r="B56" s="57" t="s">
        <v>33</v>
      </c>
      <c r="C56" s="43" t="s">
        <v>34</v>
      </c>
      <c r="D56" s="43" t="s">
        <v>15</v>
      </c>
      <c r="E56" s="43" t="s">
        <v>1</v>
      </c>
      <c r="F56" s="43"/>
      <c r="G56" s="43"/>
      <c r="H56" s="43"/>
      <c r="I56" s="43" t="s">
        <v>39</v>
      </c>
      <c r="J56" s="43" t="s">
        <v>2</v>
      </c>
    </row>
    <row r="57" spans="1:10" ht="130.5" customHeight="1">
      <c r="A57" s="58"/>
      <c r="B57" s="57"/>
      <c r="C57" s="43"/>
      <c r="D57" s="43"/>
      <c r="E57" s="6" t="s">
        <v>60</v>
      </c>
      <c r="F57" s="6" t="s">
        <v>68</v>
      </c>
      <c r="G57" s="6" t="s">
        <v>70</v>
      </c>
      <c r="H57" s="6" t="s">
        <v>62</v>
      </c>
      <c r="I57" s="43"/>
      <c r="J57" s="43"/>
    </row>
    <row r="58" spans="1:10" ht="29.25" customHeight="1">
      <c r="A58" s="58"/>
      <c r="B58" s="5"/>
      <c r="C58" s="9" t="s">
        <v>26</v>
      </c>
      <c r="D58" s="24">
        <v>0</v>
      </c>
      <c r="E58" s="24">
        <f aca="true" t="shared" si="12" ref="E58:E64">D58*30/100</f>
        <v>0</v>
      </c>
      <c r="F58" s="24">
        <f aca="true" t="shared" si="13" ref="F58:F64">D58*60/100</f>
        <v>0</v>
      </c>
      <c r="G58" s="24">
        <f>D58*10/100</f>
        <v>0</v>
      </c>
      <c r="H58" s="24">
        <v>0</v>
      </c>
      <c r="I58" s="50" t="s">
        <v>84</v>
      </c>
      <c r="J58" s="43" t="s">
        <v>32</v>
      </c>
    </row>
    <row r="59" spans="1:10" ht="32.25" customHeight="1">
      <c r="A59" s="58"/>
      <c r="B59" s="5"/>
      <c r="C59" s="9" t="s">
        <v>24</v>
      </c>
      <c r="D59" s="24">
        <v>0</v>
      </c>
      <c r="E59" s="24">
        <f t="shared" si="12"/>
        <v>0</v>
      </c>
      <c r="F59" s="24">
        <f t="shared" si="13"/>
        <v>0</v>
      </c>
      <c r="G59" s="24">
        <f aca="true" t="shared" si="14" ref="G59:G64">D59*10/100</f>
        <v>0</v>
      </c>
      <c r="H59" s="24">
        <v>0</v>
      </c>
      <c r="I59" s="51"/>
      <c r="J59" s="43"/>
    </row>
    <row r="60" spans="1:10" ht="21" customHeight="1">
      <c r="A60" s="58"/>
      <c r="B60" s="5"/>
      <c r="C60" s="9" t="s">
        <v>42</v>
      </c>
      <c r="D60" s="24">
        <v>0</v>
      </c>
      <c r="E60" s="24">
        <f t="shared" si="12"/>
        <v>0</v>
      </c>
      <c r="F60" s="24">
        <f t="shared" si="13"/>
        <v>0</v>
      </c>
      <c r="G60" s="24">
        <f t="shared" si="14"/>
        <v>0</v>
      </c>
      <c r="H60" s="24">
        <v>0</v>
      </c>
      <c r="I60" s="51"/>
      <c r="J60" s="43"/>
    </row>
    <row r="61" spans="1:10" ht="30.75" customHeight="1">
      <c r="A61" s="58"/>
      <c r="B61" s="5" t="s">
        <v>77</v>
      </c>
      <c r="C61" s="9" t="s">
        <v>43</v>
      </c>
      <c r="D61" s="24">
        <v>3000</v>
      </c>
      <c r="E61" s="24">
        <f t="shared" si="12"/>
        <v>900</v>
      </c>
      <c r="F61" s="24">
        <f t="shared" si="13"/>
        <v>1800</v>
      </c>
      <c r="G61" s="24">
        <f t="shared" si="14"/>
        <v>300</v>
      </c>
      <c r="H61" s="24">
        <v>0</v>
      </c>
      <c r="I61" s="51"/>
      <c r="J61" s="43"/>
    </row>
    <row r="62" spans="1:10" ht="21" customHeight="1">
      <c r="A62" s="58"/>
      <c r="B62" s="5"/>
      <c r="C62" s="9" t="s">
        <v>44</v>
      </c>
      <c r="D62" s="24">
        <v>0</v>
      </c>
      <c r="E62" s="24">
        <f t="shared" si="12"/>
        <v>0</v>
      </c>
      <c r="F62" s="24">
        <f t="shared" si="13"/>
        <v>0</v>
      </c>
      <c r="G62" s="24">
        <f t="shared" si="14"/>
        <v>0</v>
      </c>
      <c r="H62" s="24">
        <v>0</v>
      </c>
      <c r="I62" s="51"/>
      <c r="J62" s="43"/>
    </row>
    <row r="63" spans="1:10" ht="30.75" customHeight="1">
      <c r="A63" s="58"/>
      <c r="B63" s="5" t="s">
        <v>78</v>
      </c>
      <c r="C63" s="9" t="s">
        <v>45</v>
      </c>
      <c r="D63" s="24">
        <v>3000</v>
      </c>
      <c r="E63" s="24">
        <f t="shared" si="12"/>
        <v>900</v>
      </c>
      <c r="F63" s="24">
        <f t="shared" si="13"/>
        <v>1800</v>
      </c>
      <c r="G63" s="24">
        <f t="shared" si="14"/>
        <v>300</v>
      </c>
      <c r="H63" s="24">
        <v>0</v>
      </c>
      <c r="I63" s="51"/>
      <c r="J63" s="43"/>
    </row>
    <row r="64" spans="1:10" ht="21" customHeight="1">
      <c r="A64" s="58"/>
      <c r="B64" s="5"/>
      <c r="C64" s="9" t="s">
        <v>46</v>
      </c>
      <c r="D64" s="24"/>
      <c r="E64" s="24">
        <f t="shared" si="12"/>
        <v>0</v>
      </c>
      <c r="F64" s="24">
        <f t="shared" si="13"/>
        <v>0</v>
      </c>
      <c r="G64" s="24">
        <f t="shared" si="14"/>
        <v>0</v>
      </c>
      <c r="H64" s="24">
        <v>0</v>
      </c>
      <c r="I64" s="51"/>
      <c r="J64" s="43"/>
    </row>
    <row r="65" spans="1:10" ht="60" customHeight="1">
      <c r="A65" s="5" t="s">
        <v>40</v>
      </c>
      <c r="B65" s="17">
        <v>3600</v>
      </c>
      <c r="C65" s="21"/>
      <c r="D65" s="25">
        <f>SUM(D58:D64)</f>
        <v>6000</v>
      </c>
      <c r="E65" s="25">
        <f>SUM(E58:E64)</f>
        <v>1800</v>
      </c>
      <c r="F65" s="25">
        <f>SUM(F58:F64)</f>
        <v>3600</v>
      </c>
      <c r="G65" s="25">
        <f>SUM(G58:G64)</f>
        <v>600</v>
      </c>
      <c r="H65" s="25">
        <f>SUM(H58:H64)</f>
        <v>0</v>
      </c>
      <c r="I65" s="52"/>
      <c r="J65" s="43"/>
    </row>
    <row r="66" spans="1:10" ht="15.75">
      <c r="A66" s="3"/>
      <c r="B66" s="2"/>
      <c r="D66" s="4"/>
      <c r="E66" s="4"/>
      <c r="F66" s="4"/>
      <c r="G66" s="4"/>
      <c r="H66" s="4"/>
      <c r="I66" s="3"/>
      <c r="J66" s="2"/>
    </row>
    <row r="67" spans="1:10" ht="15.75">
      <c r="A67" s="3"/>
      <c r="B67" s="2"/>
      <c r="C67" s="2"/>
      <c r="D67" s="4"/>
      <c r="E67" s="4"/>
      <c r="F67" s="4"/>
      <c r="G67" s="4"/>
      <c r="H67" s="4"/>
      <c r="I67" s="3"/>
      <c r="J67" s="2"/>
    </row>
    <row r="68" spans="1:10" ht="21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s="20" customFormat="1" ht="15.75" customHeight="1">
      <c r="A69" s="53" t="s">
        <v>65</v>
      </c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5.75" customHeight="1">
      <c r="A71" s="45" t="s">
        <v>23</v>
      </c>
      <c r="B71" s="57" t="s">
        <v>47</v>
      </c>
      <c r="C71" s="43" t="s">
        <v>34</v>
      </c>
      <c r="D71" s="43" t="s">
        <v>15</v>
      </c>
      <c r="E71" s="43" t="s">
        <v>1</v>
      </c>
      <c r="F71" s="43"/>
      <c r="G71" s="43"/>
      <c r="H71" s="43"/>
      <c r="I71" s="43" t="s">
        <v>39</v>
      </c>
      <c r="J71" s="43" t="s">
        <v>2</v>
      </c>
    </row>
    <row r="72" spans="1:10" ht="127.5" customHeight="1">
      <c r="A72" s="58"/>
      <c r="B72" s="57"/>
      <c r="C72" s="43"/>
      <c r="D72" s="43"/>
      <c r="E72" s="6" t="s">
        <v>60</v>
      </c>
      <c r="F72" s="6" t="s">
        <v>61</v>
      </c>
      <c r="G72" s="6" t="s">
        <v>69</v>
      </c>
      <c r="H72" s="6" t="s">
        <v>62</v>
      </c>
      <c r="I72" s="43"/>
      <c r="J72" s="43"/>
    </row>
    <row r="73" spans="1:10" ht="21" customHeight="1">
      <c r="A73" s="58"/>
      <c r="B73" s="13">
        <v>0</v>
      </c>
      <c r="C73" s="6" t="s">
        <v>26</v>
      </c>
      <c r="D73" s="26">
        <v>0</v>
      </c>
      <c r="E73" s="26">
        <f aca="true" t="shared" si="15" ref="E73:E79">D73*30/100</f>
        <v>0</v>
      </c>
      <c r="F73" s="26">
        <f aca="true" t="shared" si="16" ref="F73:F79">D73*60/100</f>
        <v>0</v>
      </c>
      <c r="G73" s="26">
        <f aca="true" t="shared" si="17" ref="G73:G79">D73*10/100</f>
        <v>0</v>
      </c>
      <c r="H73" s="26">
        <v>0</v>
      </c>
      <c r="I73" s="50" t="s">
        <v>84</v>
      </c>
      <c r="J73" s="62" t="s">
        <v>29</v>
      </c>
    </row>
    <row r="74" spans="1:10" ht="21" customHeight="1">
      <c r="A74" s="58"/>
      <c r="B74" s="13">
        <v>0</v>
      </c>
      <c r="C74" s="6" t="s">
        <v>24</v>
      </c>
      <c r="D74" s="26">
        <v>0</v>
      </c>
      <c r="E74" s="26">
        <f t="shared" si="15"/>
        <v>0</v>
      </c>
      <c r="F74" s="26">
        <f t="shared" si="16"/>
        <v>0</v>
      </c>
      <c r="G74" s="26">
        <f t="shared" si="17"/>
        <v>0</v>
      </c>
      <c r="H74" s="26">
        <v>0</v>
      </c>
      <c r="I74" s="51"/>
      <c r="J74" s="62"/>
    </row>
    <row r="75" spans="1:10" ht="21" customHeight="1">
      <c r="A75" s="58"/>
      <c r="B75" s="13">
        <v>0</v>
      </c>
      <c r="C75" s="6" t="s">
        <v>27</v>
      </c>
      <c r="D75" s="26">
        <v>0</v>
      </c>
      <c r="E75" s="26">
        <f t="shared" si="15"/>
        <v>0</v>
      </c>
      <c r="F75" s="26">
        <f t="shared" si="16"/>
        <v>0</v>
      </c>
      <c r="G75" s="26">
        <f t="shared" si="17"/>
        <v>0</v>
      </c>
      <c r="H75" s="26">
        <v>0</v>
      </c>
      <c r="I75" s="51"/>
      <c r="J75" s="62"/>
    </row>
    <row r="76" spans="1:10" ht="21" customHeight="1">
      <c r="A76" s="58"/>
      <c r="B76" s="13">
        <v>0</v>
      </c>
      <c r="C76" s="6" t="s">
        <v>28</v>
      </c>
      <c r="D76" s="26">
        <v>0</v>
      </c>
      <c r="E76" s="26">
        <f t="shared" si="15"/>
        <v>0</v>
      </c>
      <c r="F76" s="26">
        <f t="shared" si="16"/>
        <v>0</v>
      </c>
      <c r="G76" s="26">
        <f t="shared" si="17"/>
        <v>0</v>
      </c>
      <c r="H76" s="26">
        <v>0</v>
      </c>
      <c r="I76" s="51"/>
      <c r="J76" s="62"/>
    </row>
    <row r="77" spans="1:10" ht="21" customHeight="1">
      <c r="A77" s="58"/>
      <c r="B77" s="13">
        <v>0</v>
      </c>
      <c r="C77" s="6" t="s">
        <v>21</v>
      </c>
      <c r="D77" s="26">
        <v>0</v>
      </c>
      <c r="E77" s="26">
        <f t="shared" si="15"/>
        <v>0</v>
      </c>
      <c r="F77" s="26">
        <f t="shared" si="16"/>
        <v>0</v>
      </c>
      <c r="G77" s="26">
        <f t="shared" si="17"/>
        <v>0</v>
      </c>
      <c r="H77" s="26">
        <v>0</v>
      </c>
      <c r="I77" s="51"/>
      <c r="J77" s="62"/>
    </row>
    <row r="78" spans="1:10" ht="34.5" customHeight="1">
      <c r="A78" s="58"/>
      <c r="B78" s="6" t="s">
        <v>52</v>
      </c>
      <c r="C78" s="6" t="s">
        <v>22</v>
      </c>
      <c r="D78" s="26">
        <v>22000</v>
      </c>
      <c r="E78" s="26">
        <f t="shared" si="15"/>
        <v>6600</v>
      </c>
      <c r="F78" s="26">
        <f t="shared" si="16"/>
        <v>13200</v>
      </c>
      <c r="G78" s="26">
        <f t="shared" si="17"/>
        <v>2200</v>
      </c>
      <c r="H78" s="26">
        <v>0</v>
      </c>
      <c r="I78" s="51"/>
      <c r="J78" s="62"/>
    </row>
    <row r="79" spans="1:10" ht="35.25" customHeight="1">
      <c r="A79" s="58"/>
      <c r="B79" s="6" t="s">
        <v>52</v>
      </c>
      <c r="C79" s="6" t="s">
        <v>8</v>
      </c>
      <c r="D79" s="26">
        <v>21500</v>
      </c>
      <c r="E79" s="26">
        <f t="shared" si="15"/>
        <v>6450</v>
      </c>
      <c r="F79" s="26">
        <f t="shared" si="16"/>
        <v>12900</v>
      </c>
      <c r="G79" s="26">
        <f t="shared" si="17"/>
        <v>2150</v>
      </c>
      <c r="H79" s="26">
        <v>0</v>
      </c>
      <c r="I79" s="51"/>
      <c r="J79" s="62"/>
    </row>
    <row r="80" spans="1:10" ht="51" customHeight="1">
      <c r="A80" s="5" t="s">
        <v>40</v>
      </c>
      <c r="B80" s="19">
        <v>250</v>
      </c>
      <c r="C80" s="22"/>
      <c r="D80" s="25">
        <f>SUM(D73:D79)</f>
        <v>43500</v>
      </c>
      <c r="E80" s="25">
        <f>SUM(E73:E79)</f>
        <v>13050</v>
      </c>
      <c r="F80" s="25">
        <f>SUM(F73:F79)</f>
        <v>26100</v>
      </c>
      <c r="G80" s="25">
        <f>SUM(G73:G79)</f>
        <v>4350</v>
      </c>
      <c r="H80" s="25">
        <f>SUM(H73:H79)</f>
        <v>0</v>
      </c>
      <c r="I80" s="52"/>
      <c r="J80" s="62"/>
    </row>
    <row r="81" spans="1:10" ht="15.75" customHeight="1">
      <c r="A81" s="10"/>
      <c r="B81" s="11"/>
      <c r="C81" s="11"/>
      <c r="D81" s="11"/>
      <c r="E81" s="11"/>
      <c r="F81" s="11"/>
      <c r="G81" s="11"/>
      <c r="H81" s="11"/>
      <c r="I81" s="10"/>
      <c r="J81" s="12"/>
    </row>
    <row r="82" spans="1:10" ht="16.5" customHeight="1">
      <c r="A82" s="10"/>
      <c r="B82" s="11"/>
      <c r="C82" s="11"/>
      <c r="D82" s="11"/>
      <c r="E82" s="11"/>
      <c r="F82" s="11"/>
      <c r="G82" s="11"/>
      <c r="H82" s="11"/>
      <c r="I82" s="10"/>
      <c r="J82" s="12"/>
    </row>
    <row r="83" spans="1:10" ht="15.75" customHeight="1">
      <c r="A83" s="10"/>
      <c r="B83" s="11"/>
      <c r="C83" s="11"/>
      <c r="D83" s="11"/>
      <c r="E83" s="11"/>
      <c r="F83" s="11"/>
      <c r="G83" s="11"/>
      <c r="H83" s="11"/>
      <c r="I83" s="10"/>
      <c r="J83" s="12"/>
    </row>
    <row r="84" spans="1:10" ht="47.25" customHeight="1">
      <c r="A84" s="10"/>
      <c r="B84" s="11"/>
      <c r="C84" s="11"/>
      <c r="D84" s="11"/>
      <c r="E84" s="11"/>
      <c r="F84" s="11"/>
      <c r="G84" s="11"/>
      <c r="H84" s="11"/>
      <c r="I84" s="10"/>
      <c r="J84" s="12"/>
    </row>
    <row r="85" spans="1:10" s="20" customFormat="1" ht="15.75" customHeight="1">
      <c r="A85" s="53" t="s">
        <v>66</v>
      </c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5.75" customHeight="1">
      <c r="A87" s="45" t="s">
        <v>25</v>
      </c>
      <c r="B87" s="57" t="s">
        <v>51</v>
      </c>
      <c r="C87" s="43" t="s">
        <v>34</v>
      </c>
      <c r="D87" s="43" t="s">
        <v>15</v>
      </c>
      <c r="E87" s="43" t="s">
        <v>1</v>
      </c>
      <c r="F87" s="43"/>
      <c r="G87" s="43"/>
      <c r="H87" s="43"/>
      <c r="I87" s="43" t="s">
        <v>39</v>
      </c>
      <c r="J87" s="43" t="s">
        <v>2</v>
      </c>
    </row>
    <row r="88" spans="1:10" ht="126" customHeight="1">
      <c r="A88" s="58"/>
      <c r="B88" s="57"/>
      <c r="C88" s="43"/>
      <c r="D88" s="43"/>
      <c r="E88" s="6" t="s">
        <v>71</v>
      </c>
      <c r="F88" s="6" t="s">
        <v>72</v>
      </c>
      <c r="G88" s="6" t="s">
        <v>69</v>
      </c>
      <c r="H88" s="6" t="s">
        <v>62</v>
      </c>
      <c r="I88" s="43"/>
      <c r="J88" s="43"/>
    </row>
    <row r="89" spans="1:10" ht="26.25" customHeight="1">
      <c r="A89" s="58"/>
      <c r="B89" s="6">
        <v>0</v>
      </c>
      <c r="C89" s="7" t="s">
        <v>85</v>
      </c>
      <c r="D89" s="26">
        <v>0</v>
      </c>
      <c r="E89" s="24">
        <f>D89*30/100</f>
        <v>0</v>
      </c>
      <c r="F89" s="24">
        <f>D89*40/100</f>
        <v>0</v>
      </c>
      <c r="G89" s="24">
        <f>D89*10/100</f>
        <v>0</v>
      </c>
      <c r="H89" s="24">
        <f>D89*20/100</f>
        <v>0</v>
      </c>
      <c r="I89" s="50" t="s">
        <v>92</v>
      </c>
      <c r="J89" s="62" t="s">
        <v>48</v>
      </c>
    </row>
    <row r="90" spans="1:10" ht="21" customHeight="1">
      <c r="A90" s="58"/>
      <c r="B90" s="6">
        <v>0</v>
      </c>
      <c r="C90" s="7" t="s">
        <v>86</v>
      </c>
      <c r="D90" s="26">
        <v>0</v>
      </c>
      <c r="E90" s="24">
        <f aca="true" t="shared" si="18" ref="E90:E95">D90*30/100</f>
        <v>0</v>
      </c>
      <c r="F90" s="24">
        <f aca="true" t="shared" si="19" ref="F90:F95">D90*40/100</f>
        <v>0</v>
      </c>
      <c r="G90" s="24">
        <f aca="true" t="shared" si="20" ref="G90:G95">D90*10/100</f>
        <v>0</v>
      </c>
      <c r="H90" s="24">
        <f aca="true" t="shared" si="21" ref="H90:H95">D90*20/100</f>
        <v>0</v>
      </c>
      <c r="I90" s="51"/>
      <c r="J90" s="62"/>
    </row>
    <row r="91" spans="1:10" ht="21" customHeight="1">
      <c r="A91" s="58"/>
      <c r="B91" s="6">
        <v>0</v>
      </c>
      <c r="C91" s="7" t="s">
        <v>87</v>
      </c>
      <c r="D91" s="26">
        <v>0</v>
      </c>
      <c r="E91" s="24">
        <f t="shared" si="18"/>
        <v>0</v>
      </c>
      <c r="F91" s="24">
        <f t="shared" si="19"/>
        <v>0</v>
      </c>
      <c r="G91" s="24">
        <f t="shared" si="20"/>
        <v>0</v>
      </c>
      <c r="H91" s="24">
        <f t="shared" si="21"/>
        <v>0</v>
      </c>
      <c r="I91" s="51"/>
      <c r="J91" s="62"/>
    </row>
    <row r="92" spans="1:10" ht="21" customHeight="1">
      <c r="A92" s="58"/>
      <c r="B92" s="29">
        <v>0</v>
      </c>
      <c r="C92" s="7" t="s">
        <v>88</v>
      </c>
      <c r="D92" s="26">
        <v>0</v>
      </c>
      <c r="E92" s="24">
        <f t="shared" si="18"/>
        <v>0</v>
      </c>
      <c r="F92" s="24">
        <f t="shared" si="19"/>
        <v>0</v>
      </c>
      <c r="G92" s="24">
        <f t="shared" si="20"/>
        <v>0</v>
      </c>
      <c r="H92" s="24">
        <f t="shared" si="21"/>
        <v>0</v>
      </c>
      <c r="I92" s="51"/>
      <c r="J92" s="62"/>
    </row>
    <row r="93" spans="1:10" ht="32.25" customHeight="1">
      <c r="A93" s="58"/>
      <c r="B93" s="5" t="s">
        <v>54</v>
      </c>
      <c r="C93" s="7" t="s">
        <v>89</v>
      </c>
      <c r="D93" s="24">
        <v>6532.5</v>
      </c>
      <c r="E93" s="24">
        <f t="shared" si="18"/>
        <v>1959.75</v>
      </c>
      <c r="F93" s="24">
        <f t="shared" si="19"/>
        <v>2613</v>
      </c>
      <c r="G93" s="24">
        <f t="shared" si="20"/>
        <v>653.25</v>
      </c>
      <c r="H93" s="24">
        <f t="shared" si="21"/>
        <v>1306.5</v>
      </c>
      <c r="I93" s="51"/>
      <c r="J93" s="62"/>
    </row>
    <row r="94" spans="1:10" ht="35.25" customHeight="1">
      <c r="A94" s="58"/>
      <c r="B94" s="5" t="s">
        <v>55</v>
      </c>
      <c r="C94" s="7" t="s">
        <v>90</v>
      </c>
      <c r="D94" s="24">
        <v>13973.7</v>
      </c>
      <c r="E94" s="24">
        <f t="shared" si="18"/>
        <v>4192.11</v>
      </c>
      <c r="F94" s="24">
        <f t="shared" si="19"/>
        <v>5589.48</v>
      </c>
      <c r="G94" s="24">
        <f t="shared" si="20"/>
        <v>1397.37</v>
      </c>
      <c r="H94" s="24">
        <f t="shared" si="21"/>
        <v>2794.74</v>
      </c>
      <c r="I94" s="51"/>
      <c r="J94" s="62"/>
    </row>
    <row r="95" spans="1:10" ht="30.75" customHeight="1">
      <c r="A95" s="58"/>
      <c r="B95" s="16" t="s">
        <v>56</v>
      </c>
      <c r="C95" s="7" t="s">
        <v>91</v>
      </c>
      <c r="D95" s="24">
        <v>10673.7</v>
      </c>
      <c r="E95" s="24">
        <f t="shared" si="18"/>
        <v>3202.11</v>
      </c>
      <c r="F95" s="24">
        <f t="shared" si="19"/>
        <v>4269.48</v>
      </c>
      <c r="G95" s="24">
        <f t="shared" si="20"/>
        <v>1067.37</v>
      </c>
      <c r="H95" s="24">
        <f t="shared" si="21"/>
        <v>2134.74</v>
      </c>
      <c r="I95" s="51"/>
      <c r="J95" s="62"/>
    </row>
    <row r="96" spans="1:10" ht="47.25" customHeight="1">
      <c r="A96" s="5" t="s">
        <v>40</v>
      </c>
      <c r="B96" s="17">
        <v>24944</v>
      </c>
      <c r="C96" s="18"/>
      <c r="D96" s="25">
        <f>SUM(E96:H96)</f>
        <v>31179.899999999998</v>
      </c>
      <c r="E96" s="25">
        <f>SUM(E89:E95)</f>
        <v>9353.97</v>
      </c>
      <c r="F96" s="25">
        <f>SUM(F89:F95)</f>
        <v>12471.96</v>
      </c>
      <c r="G96" s="25">
        <f>SUM(G89:G95)</f>
        <v>3117.99</v>
      </c>
      <c r="H96" s="25">
        <f>SUM(H89:H95)</f>
        <v>6235.98</v>
      </c>
      <c r="I96" s="52"/>
      <c r="J96" s="62"/>
    </row>
    <row r="97" spans="1:10" ht="15.75">
      <c r="A97" s="60"/>
      <c r="B97" s="60"/>
      <c r="C97" s="60"/>
      <c r="D97" s="60"/>
      <c r="E97" s="60"/>
      <c r="F97" s="60"/>
      <c r="G97" s="60"/>
      <c r="H97" s="60"/>
      <c r="I97" s="60"/>
      <c r="J97" s="60"/>
    </row>
    <row r="98" spans="1:10" ht="15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63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customHeight="1">
      <c r="A100" s="53" t="s">
        <v>67</v>
      </c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5.75" customHeight="1">
      <c r="A102" s="45" t="s">
        <v>30</v>
      </c>
      <c r="B102" s="57" t="s">
        <v>49</v>
      </c>
      <c r="C102" s="43" t="s">
        <v>34</v>
      </c>
      <c r="D102" s="43" t="s">
        <v>15</v>
      </c>
      <c r="E102" s="43" t="s">
        <v>1</v>
      </c>
      <c r="F102" s="43"/>
      <c r="G102" s="43"/>
      <c r="H102" s="43"/>
      <c r="I102" s="43" t="s">
        <v>39</v>
      </c>
      <c r="J102" s="43" t="s">
        <v>2</v>
      </c>
    </row>
    <row r="103" spans="1:10" ht="128.25" customHeight="1">
      <c r="A103" s="58"/>
      <c r="B103" s="57"/>
      <c r="C103" s="43"/>
      <c r="D103" s="43"/>
      <c r="E103" s="6" t="s">
        <v>60</v>
      </c>
      <c r="F103" s="6" t="s">
        <v>61</v>
      </c>
      <c r="G103" s="6" t="s">
        <v>73</v>
      </c>
      <c r="H103" s="6" t="s">
        <v>62</v>
      </c>
      <c r="I103" s="43"/>
      <c r="J103" s="43"/>
    </row>
    <row r="104" spans="1:10" ht="18" customHeight="1">
      <c r="A104" s="58"/>
      <c r="B104" s="6">
        <v>0</v>
      </c>
      <c r="C104" s="6" t="s">
        <v>93</v>
      </c>
      <c r="D104" s="24">
        <v>0</v>
      </c>
      <c r="E104" s="24">
        <f>D104*30/100</f>
        <v>0</v>
      </c>
      <c r="F104" s="24">
        <f>D104*50/100</f>
        <v>0</v>
      </c>
      <c r="G104" s="24">
        <f>D104*10/100</f>
        <v>0</v>
      </c>
      <c r="H104" s="24">
        <f>D104*10/100</f>
        <v>0</v>
      </c>
      <c r="I104" s="50" t="s">
        <v>84</v>
      </c>
      <c r="J104" s="62" t="s">
        <v>31</v>
      </c>
    </row>
    <row r="105" spans="1:10" ht="18" customHeight="1">
      <c r="A105" s="58"/>
      <c r="B105" s="6">
        <v>0</v>
      </c>
      <c r="C105" s="6" t="s">
        <v>94</v>
      </c>
      <c r="D105" s="24">
        <v>0</v>
      </c>
      <c r="E105" s="24">
        <f aca="true" t="shared" si="22" ref="E105:E110">D105*30/100</f>
        <v>0</v>
      </c>
      <c r="F105" s="24">
        <f aca="true" t="shared" si="23" ref="F105:F110">D105*50/100</f>
        <v>0</v>
      </c>
      <c r="G105" s="24">
        <f aca="true" t="shared" si="24" ref="G105:G110">D105*10/100</f>
        <v>0</v>
      </c>
      <c r="H105" s="24">
        <f aca="true" t="shared" si="25" ref="H105:H110">D105*10/100</f>
        <v>0</v>
      </c>
      <c r="I105" s="51"/>
      <c r="J105" s="62"/>
    </row>
    <row r="106" spans="1:10" ht="18" customHeight="1">
      <c r="A106" s="58"/>
      <c r="B106" s="6">
        <v>0</v>
      </c>
      <c r="C106" s="6" t="s">
        <v>95</v>
      </c>
      <c r="D106" s="24">
        <v>0</v>
      </c>
      <c r="E106" s="24">
        <f t="shared" si="22"/>
        <v>0</v>
      </c>
      <c r="F106" s="24">
        <f t="shared" si="23"/>
        <v>0</v>
      </c>
      <c r="G106" s="24">
        <f t="shared" si="24"/>
        <v>0</v>
      </c>
      <c r="H106" s="24">
        <f t="shared" si="25"/>
        <v>0</v>
      </c>
      <c r="I106" s="51"/>
      <c r="J106" s="62"/>
    </row>
    <row r="107" spans="1:10" ht="36" customHeight="1">
      <c r="A107" s="58"/>
      <c r="B107" s="16" t="s">
        <v>50</v>
      </c>
      <c r="C107" s="6" t="s">
        <v>96</v>
      </c>
      <c r="D107" s="24">
        <v>9929.4</v>
      </c>
      <c r="E107" s="24">
        <f t="shared" si="22"/>
        <v>2978.82</v>
      </c>
      <c r="F107" s="24">
        <f t="shared" si="23"/>
        <v>4964.7</v>
      </c>
      <c r="G107" s="24">
        <f t="shared" si="24"/>
        <v>992.94</v>
      </c>
      <c r="H107" s="24">
        <f t="shared" si="25"/>
        <v>992.94</v>
      </c>
      <c r="I107" s="51"/>
      <c r="J107" s="62"/>
    </row>
    <row r="108" spans="1:10" ht="30.75" customHeight="1">
      <c r="A108" s="58"/>
      <c r="B108" s="16" t="s">
        <v>50</v>
      </c>
      <c r="C108" s="6" t="s">
        <v>97</v>
      </c>
      <c r="D108" s="24">
        <v>9929.4</v>
      </c>
      <c r="E108" s="24">
        <f t="shared" si="22"/>
        <v>2978.82</v>
      </c>
      <c r="F108" s="24">
        <f t="shared" si="23"/>
        <v>4964.7</v>
      </c>
      <c r="G108" s="24">
        <f t="shared" si="24"/>
        <v>992.94</v>
      </c>
      <c r="H108" s="24">
        <f t="shared" si="25"/>
        <v>992.94</v>
      </c>
      <c r="I108" s="51"/>
      <c r="J108" s="62"/>
    </row>
    <row r="109" spans="1:10" ht="32.25" customHeight="1">
      <c r="A109" s="58"/>
      <c r="B109" s="16" t="s">
        <v>53</v>
      </c>
      <c r="C109" s="6" t="s">
        <v>98</v>
      </c>
      <c r="D109" s="24">
        <v>20797.4</v>
      </c>
      <c r="E109" s="24">
        <f t="shared" si="22"/>
        <v>6239.22</v>
      </c>
      <c r="F109" s="24">
        <f t="shared" si="23"/>
        <v>10398.7</v>
      </c>
      <c r="G109" s="24">
        <f t="shared" si="24"/>
        <v>2079.74</v>
      </c>
      <c r="H109" s="24">
        <f t="shared" si="25"/>
        <v>2079.74</v>
      </c>
      <c r="I109" s="51"/>
      <c r="J109" s="62"/>
    </row>
    <row r="110" spans="1:10" ht="33.75" customHeight="1">
      <c r="A110" s="58"/>
      <c r="B110" s="16" t="s">
        <v>53</v>
      </c>
      <c r="C110" s="6" t="s">
        <v>99</v>
      </c>
      <c r="D110" s="24">
        <v>20797.4</v>
      </c>
      <c r="E110" s="24">
        <f t="shared" si="22"/>
        <v>6239.22</v>
      </c>
      <c r="F110" s="24">
        <f t="shared" si="23"/>
        <v>10398.7</v>
      </c>
      <c r="G110" s="24">
        <f t="shared" si="24"/>
        <v>2079.74</v>
      </c>
      <c r="H110" s="24">
        <f t="shared" si="25"/>
        <v>2079.74</v>
      </c>
      <c r="I110" s="51"/>
      <c r="J110" s="62"/>
    </row>
    <row r="111" spans="1:10" ht="73.5" customHeight="1">
      <c r="A111" s="5" t="s">
        <v>40</v>
      </c>
      <c r="B111" s="8">
        <v>16172</v>
      </c>
      <c r="C111" s="21"/>
      <c r="D111" s="25">
        <f>SUM(E111:H111)</f>
        <v>61453.600000000006</v>
      </c>
      <c r="E111" s="25">
        <f>SUM(E104:E110)</f>
        <v>18436.08</v>
      </c>
      <c r="F111" s="25">
        <f>SUM(F104:F110)</f>
        <v>30726.8</v>
      </c>
      <c r="G111" s="25">
        <f>SUM(G104:G110)</f>
        <v>6145.36</v>
      </c>
      <c r="H111" s="25">
        <f>SUM(H104:H110)</f>
        <v>6145.36</v>
      </c>
      <c r="I111" s="52"/>
      <c r="J111" s="62"/>
    </row>
    <row r="112" spans="1:10" ht="15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61"/>
      <c r="B121" s="2"/>
      <c r="D121" s="4"/>
      <c r="E121" s="4"/>
      <c r="F121" s="4"/>
      <c r="G121" s="4"/>
      <c r="H121" s="4"/>
      <c r="I121" s="2"/>
      <c r="J121" s="3"/>
    </row>
    <row r="122" spans="1:10" ht="15.75">
      <c r="A122" s="61"/>
      <c r="B122" s="2"/>
      <c r="D122" s="4"/>
      <c r="E122" s="4"/>
      <c r="F122" s="4"/>
      <c r="G122" s="4"/>
      <c r="H122" s="4"/>
      <c r="I122" s="2"/>
      <c r="J122" s="3"/>
    </row>
    <row r="123" spans="1:10" ht="15.75">
      <c r="A123" s="61"/>
      <c r="B123" s="2"/>
      <c r="D123" s="4"/>
      <c r="E123" s="4"/>
      <c r="F123" s="4"/>
      <c r="G123" s="4"/>
      <c r="H123" s="4"/>
      <c r="I123" s="2"/>
      <c r="J123" s="3"/>
    </row>
    <row r="124" spans="1:10" ht="15.75">
      <c r="A124" s="61"/>
      <c r="B124" s="2"/>
      <c r="D124" s="4"/>
      <c r="E124" s="4"/>
      <c r="F124" s="4"/>
      <c r="G124" s="4"/>
      <c r="H124" s="4"/>
      <c r="I124" s="2"/>
      <c r="J124" s="3"/>
    </row>
    <row r="125" spans="1:10" ht="15.75">
      <c r="A125" s="61"/>
      <c r="B125" s="2"/>
      <c r="D125" s="4"/>
      <c r="E125" s="4"/>
      <c r="F125" s="4"/>
      <c r="G125" s="4"/>
      <c r="H125" s="4"/>
      <c r="I125" s="2"/>
      <c r="J125" s="3"/>
    </row>
    <row r="126" spans="1:10" ht="15.75">
      <c r="A126" s="61"/>
      <c r="B126" s="2"/>
      <c r="D126" s="4"/>
      <c r="E126" s="4"/>
      <c r="F126" s="4"/>
      <c r="G126" s="4"/>
      <c r="H126" s="4"/>
      <c r="I126" s="2"/>
      <c r="J126" s="3"/>
    </row>
    <row r="127" spans="1:10" ht="15.75">
      <c r="A127" s="61"/>
      <c r="B127" s="2"/>
      <c r="C127" s="2"/>
      <c r="D127" s="2"/>
      <c r="E127" s="4"/>
      <c r="F127" s="2"/>
      <c r="G127" s="2"/>
      <c r="H127" s="4"/>
      <c r="I127" s="2"/>
      <c r="J127" s="3"/>
    </row>
    <row r="128" spans="1:10" ht="15.75">
      <c r="A128" s="61"/>
      <c r="B128" s="2"/>
      <c r="C128" s="2"/>
      <c r="D128" s="2"/>
      <c r="E128" s="4"/>
      <c r="F128" s="2"/>
      <c r="G128" s="2"/>
      <c r="H128" s="2"/>
      <c r="I128" s="2"/>
      <c r="J128" s="3"/>
    </row>
    <row r="129" spans="1:10" ht="15.75">
      <c r="A129" s="61"/>
      <c r="B129" s="2"/>
      <c r="C129" s="2"/>
      <c r="D129" s="2"/>
      <c r="E129" s="4"/>
      <c r="F129" s="2"/>
      <c r="G129" s="2"/>
      <c r="H129" s="2"/>
      <c r="I129" s="2"/>
      <c r="J129" s="3"/>
    </row>
    <row r="130" spans="1:10" ht="15.75">
      <c r="A130" s="61"/>
      <c r="B130" s="2"/>
      <c r="C130" s="2"/>
      <c r="D130" s="2"/>
      <c r="E130" s="4"/>
      <c r="F130" s="2"/>
      <c r="G130" s="2"/>
      <c r="H130" s="2"/>
      <c r="I130" s="2"/>
      <c r="J130" s="3"/>
    </row>
    <row r="131" spans="1:10" ht="15.75">
      <c r="A131" s="61"/>
      <c r="B131" s="2"/>
      <c r="C131" s="2"/>
      <c r="D131" s="2"/>
      <c r="E131" s="4"/>
      <c r="F131" s="2"/>
      <c r="G131" s="2"/>
      <c r="H131" s="2"/>
      <c r="I131" s="2"/>
      <c r="J131" s="3"/>
    </row>
    <row r="132" spans="1:10" ht="15.75">
      <c r="A132" s="61"/>
      <c r="B132" s="2"/>
      <c r="C132" s="2"/>
      <c r="D132" s="2"/>
      <c r="E132" s="4"/>
      <c r="F132" s="2"/>
      <c r="G132" s="2"/>
      <c r="H132" s="2"/>
      <c r="I132" s="2"/>
      <c r="J132" s="3"/>
    </row>
    <row r="133" spans="1:10" ht="15.75">
      <c r="A133" s="61"/>
      <c r="B133" s="2"/>
      <c r="C133" s="2"/>
      <c r="D133" s="2"/>
      <c r="E133" s="4"/>
      <c r="F133" s="2"/>
      <c r="G133" s="2"/>
      <c r="H133" s="2"/>
      <c r="I133" s="2"/>
      <c r="J133" s="3"/>
    </row>
  </sheetData>
  <sheetProtection/>
  <mergeCells count="85">
    <mergeCell ref="A112:J112"/>
    <mergeCell ref="B102:B103"/>
    <mergeCell ref="J89:J96"/>
    <mergeCell ref="I87:I88"/>
    <mergeCell ref="A102:A110"/>
    <mergeCell ref="I104:I111"/>
    <mergeCell ref="E87:H87"/>
    <mergeCell ref="B87:B88"/>
    <mergeCell ref="A87:A95"/>
    <mergeCell ref="A121:A133"/>
    <mergeCell ref="A69:J69"/>
    <mergeCell ref="A70:J70"/>
    <mergeCell ref="J73:J80"/>
    <mergeCell ref="J71:J72"/>
    <mergeCell ref="B71:B72"/>
    <mergeCell ref="A100:J100"/>
    <mergeCell ref="J104:J111"/>
    <mergeCell ref="I102:I103"/>
    <mergeCell ref="J102:J103"/>
    <mergeCell ref="I56:I57"/>
    <mergeCell ref="D71:D72"/>
    <mergeCell ref="C102:C103"/>
    <mergeCell ref="D56:D57"/>
    <mergeCell ref="I89:I96"/>
    <mergeCell ref="A101:J101"/>
    <mergeCell ref="I71:I72"/>
    <mergeCell ref="J87:J88"/>
    <mergeCell ref="A97:J97"/>
    <mergeCell ref="C87:C88"/>
    <mergeCell ref="A71:A79"/>
    <mergeCell ref="B56:B57"/>
    <mergeCell ref="C71:C72"/>
    <mergeCell ref="D102:D103"/>
    <mergeCell ref="E56:H56"/>
    <mergeCell ref="E102:H102"/>
    <mergeCell ref="C56:C57"/>
    <mergeCell ref="E71:H71"/>
    <mergeCell ref="A36:J36"/>
    <mergeCell ref="E19:H19"/>
    <mergeCell ref="A56:A64"/>
    <mergeCell ref="D87:D88"/>
    <mergeCell ref="I73:I80"/>
    <mergeCell ref="A85:J85"/>
    <mergeCell ref="A86:J86"/>
    <mergeCell ref="J56:J57"/>
    <mergeCell ref="J58:J65"/>
    <mergeCell ref="I58:I65"/>
    <mergeCell ref="C40:C41"/>
    <mergeCell ref="I40:I41"/>
    <mergeCell ref="D40:D41"/>
    <mergeCell ref="E40:H40"/>
    <mergeCell ref="C9:H9"/>
    <mergeCell ref="A35:J35"/>
    <mergeCell ref="B40:B41"/>
    <mergeCell ref="J40:J41"/>
    <mergeCell ref="I21:I28"/>
    <mergeCell ref="J21:J28"/>
    <mergeCell ref="I6:I7"/>
    <mergeCell ref="I9:I17"/>
    <mergeCell ref="A54:J54"/>
    <mergeCell ref="A55:J55"/>
    <mergeCell ref="A37:J37"/>
    <mergeCell ref="A40:A48"/>
    <mergeCell ref="J42:J49"/>
    <mergeCell ref="I42:I49"/>
    <mergeCell ref="A38:J38"/>
    <mergeCell ref="A39:J39"/>
    <mergeCell ref="A2:J2"/>
    <mergeCell ref="A3:J3"/>
    <mergeCell ref="A4:J4"/>
    <mergeCell ref="A5:J5"/>
    <mergeCell ref="A6:B7"/>
    <mergeCell ref="A8:J8"/>
    <mergeCell ref="C6:C7"/>
    <mergeCell ref="D6:D7"/>
    <mergeCell ref="E6:H6"/>
    <mergeCell ref="J6:J7"/>
    <mergeCell ref="A9:A16"/>
    <mergeCell ref="J19:J20"/>
    <mergeCell ref="B19:B20"/>
    <mergeCell ref="A19:A27"/>
    <mergeCell ref="C19:C20"/>
    <mergeCell ref="D19:D20"/>
    <mergeCell ref="I19:I20"/>
    <mergeCell ref="J9:J17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2014-03-27T04:06:09Z</cp:lastPrinted>
  <dcterms:created xsi:type="dcterms:W3CDTF">2006-09-28T05:33:49Z</dcterms:created>
  <dcterms:modified xsi:type="dcterms:W3CDTF">2015-07-02T08:15:06Z</dcterms:modified>
  <cp:category/>
  <cp:version/>
  <cp:contentType/>
  <cp:contentStatus/>
</cp:coreProperties>
</file>