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 (ведом. за 2013 г.)" sheetId="1" r:id="rId1"/>
  </sheets>
  <definedNames>
    <definedName name="_xlnm.Print_Area" localSheetId="0">'Пр. 3 (ведом. за 2013 г.)'!$A$1:$K$600</definedName>
  </definedNames>
  <calcPr fullCalcOnLoad="1"/>
</workbook>
</file>

<file path=xl/sharedStrings.xml><?xml version="1.0" encoding="utf-8"?>
<sst xmlns="http://schemas.openxmlformats.org/spreadsheetml/2006/main" count="3017" uniqueCount="465">
  <si>
    <t xml:space="preserve">Субсидии на государственную поддержку малого и среднего предпринимательства, включая крестьянские (фермерские) хозяйства </t>
  </si>
  <si>
    <t>Мероприятия по землеустройству и землепользованию</t>
  </si>
  <si>
    <t>795 06 05</t>
  </si>
  <si>
    <t>795 30 00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</si>
  <si>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</si>
  <si>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523 02 03</t>
  </si>
  <si>
    <t>981</t>
  </si>
  <si>
    <t>523 03 03</t>
  </si>
  <si>
    <t>795 11 03</t>
  </si>
  <si>
    <t>Целевая программа Куртамышского района "Обеспечение сбалансированности бюджетной системы Куртамышского района на 2013 год и на плановый период 2014 и 2015 годов"</t>
  </si>
  <si>
    <t>795 07 00</t>
  </si>
  <si>
    <t>795 07 90</t>
  </si>
  <si>
    <t>Водное хозяйство</t>
  </si>
  <si>
    <t>Целевая программа Курганской области "Развитие водохозяйственного комплекса Курганской области в 2012-2020 годах"</t>
  </si>
  <si>
    <t>522 05 00</t>
  </si>
  <si>
    <t>Субсидии на осуществление капитального ремонта гидротехнических сооружений, находящихся в муниципальной собственности, за счет средств областного бюджета</t>
  </si>
  <si>
    <t>522 05 01</t>
  </si>
  <si>
    <t>Иные субсидии</t>
  </si>
  <si>
    <t>018</t>
  </si>
  <si>
    <t>Субсидии на проектирование, строительство, капитальный ремонт, ремонт и содержание автомобильных дорог общего пользования местного значения Курганской области</t>
  </si>
  <si>
    <t>Субсидии бюджетам муниципальных районов, городских округов Курганской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</si>
  <si>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</si>
  <si>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</si>
  <si>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Обеспечение мероприятий по модернизации систем коммунальной инфраструктуры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</si>
  <si>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 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</si>
  <si>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</si>
  <si>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мероприятий по модернизации систем коммунальной инфраструктуры</t>
  </si>
  <si>
    <t>Обеспечение мероприятий по капитальному ремонту многоквартирных домов за счет средств областного бюджета</t>
  </si>
  <si>
    <t xml:space="preserve">Целевая программа Куртамышского района «Модернизация и развитие систем коммунального водоснабжения, водоотведения и очистки сточных вод в Куртамышском районе на период до 2013 года» </t>
  </si>
  <si>
    <t>795 25 00</t>
  </si>
  <si>
    <t>Расходы на ремонт системы коммунального водоснабжения</t>
  </si>
  <si>
    <t>795 25 02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</si>
  <si>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</si>
  <si>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440 16 02</t>
  </si>
  <si>
    <t>Исполнение полномочий органов государственной власти Курганской области по расчету и предоставлению дотаций</t>
  </si>
  <si>
    <t>523 04 00</t>
  </si>
  <si>
    <t>523 04 01</t>
  </si>
  <si>
    <t>523 02 22</t>
  </si>
  <si>
    <t>523 03 22</t>
  </si>
  <si>
    <t>795 07 02</t>
  </si>
  <si>
    <t>Итого</t>
  </si>
  <si>
    <t>ВР</t>
  </si>
  <si>
    <t>Обеспечение деятельности подведомственных учреждений</t>
  </si>
  <si>
    <t>Целевые программы муниципальных образований</t>
  </si>
  <si>
    <t>ОБРАЗОВАНИЕ</t>
  </si>
  <si>
    <t>Общее образование</t>
  </si>
  <si>
    <t>Культура</t>
  </si>
  <si>
    <t>Центральный аппарат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</si>
  <si>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</si>
  <si>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</si>
  <si>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</si>
  <si>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</si>
  <si>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</si>
  <si>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</si>
  <si>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</si>
  <si>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</si>
  <si>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Другие общегосударственные вопросы</t>
  </si>
  <si>
    <t>Выполнение других обязательств государства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</si>
  <si>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</si>
  <si>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</si>
  <si>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</si>
  <si>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Связь и 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</si>
  <si>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</si>
  <si>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</si>
  <si>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</si>
  <si>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</si>
  <si>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</si>
  <si>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083</t>
  </si>
  <si>
    <t>098</t>
  </si>
  <si>
    <t>162</t>
  </si>
  <si>
    <t>001</t>
  </si>
  <si>
    <t>Выполнение функций органами местного самоуправления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</si>
  <si>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</si>
  <si>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Охрана семьи и детства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</si>
  <si>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</si>
  <si>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</si>
  <si>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</si>
  <si>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</si>
  <si>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</si>
  <si>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</si>
  <si>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</si>
  <si>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</si>
  <si>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</si>
  <si>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</si>
  <si>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</si>
  <si>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</si>
  <si>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</si>
  <si>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</si>
  <si>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</si>
  <si>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</si>
  <si>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</si>
  <si>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Иные межбюджетные трансферты</t>
  </si>
  <si>
    <t>017</t>
  </si>
  <si>
    <t>Социальная помощь</t>
  </si>
  <si>
    <t>003</t>
  </si>
  <si>
    <t>Бюджетные инвестиции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</si>
  <si>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</si>
  <si>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</si>
  <si>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</si>
  <si>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</si>
  <si>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</si>
  <si>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</si>
  <si>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</si>
  <si>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</si>
  <si>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</si>
  <si>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</si>
  <si>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</si>
  <si>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</si>
  <si>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</si>
  <si>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</si>
  <si>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</si>
  <si>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</si>
  <si>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</si>
  <si>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</si>
  <si>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Депутаты представительного органа муниципального образования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</si>
  <si>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</si>
  <si>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</si>
  <si>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</si>
  <si>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</si>
  <si>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ЦСР</t>
  </si>
  <si>
    <t>Фонд компенсаций</t>
  </si>
  <si>
    <t>13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</si>
  <si>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</si>
  <si>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</si>
  <si>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</si>
  <si>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</si>
  <si>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</si>
  <si>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</si>
  <si>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</si>
  <si>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</si>
  <si>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</si>
  <si>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</si>
  <si>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</si>
  <si>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</si>
  <si>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</si>
  <si>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</si>
  <si>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</si>
  <si>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 xml:space="preserve">Учреждения культуры и мероприятия в сфере 
культуры и кинематографии
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</si>
  <si>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</si>
  <si>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</si>
  <si>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</si>
  <si>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</si>
  <si>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</si>
  <si>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Межбюджетные трансферты</t>
  </si>
  <si>
    <t>521 02 00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</si>
  <si>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</si>
  <si>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</si>
  <si>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</si>
  <si>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Физическая культура </t>
  </si>
  <si>
    <t>Дорожное хозяйство (дорожные фонды)</t>
  </si>
  <si>
    <t>Реализация государственных функций, связанных с общегосударственным управлением</t>
  </si>
  <si>
    <t>521 00 00</t>
  </si>
  <si>
    <t>521 02 21</t>
  </si>
  <si>
    <t>440 00 00</t>
  </si>
  <si>
    <t>440 02 00</t>
  </si>
  <si>
    <t>795 00 00</t>
  </si>
  <si>
    <t>002 00 00</t>
  </si>
  <si>
    <t>002 04 00</t>
  </si>
  <si>
    <t>522 00 00</t>
  </si>
  <si>
    <t>522 07 00</t>
  </si>
  <si>
    <t>505 00 00</t>
  </si>
  <si>
    <t>002 12 00</t>
  </si>
  <si>
    <t>001 00 00</t>
  </si>
  <si>
    <t>001 38 00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</si>
  <si>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</si>
  <si>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</si>
  <si>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</si>
  <si>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</si>
  <si>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</si>
  <si>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</si>
  <si>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</si>
  <si>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001 36 00</t>
  </si>
  <si>
    <t>КУЛЬТУРА, КИНЕМАТОГРАФИЯ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</si>
  <si>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</si>
  <si>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</si>
  <si>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</si>
  <si>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</si>
  <si>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</si>
  <si>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</si>
  <si>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</si>
  <si>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</si>
  <si>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</si>
  <si>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</si>
  <si>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</si>
  <si>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522 46 40</t>
  </si>
  <si>
    <t>522 07 10</t>
  </si>
  <si>
    <t xml:space="preserve">КУЛЬТУРА, КИНЕМАТОГРАФИЯ </t>
  </si>
  <si>
    <t>Реализация государственного стандарта общего образования на оплату труда работников общеобразовательных учреждений</t>
  </si>
  <si>
    <t>Реализация государственного стандарта общего образования на повышение заработной платы учителей общеобразовательных учреждений до средней в экономике</t>
  </si>
  <si>
    <t>Содержание детей в приёмных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</si>
  <si>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</si>
  <si>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</si>
  <si>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Реализация мер социальной поддержки детей-сирот и детей, оставшихся без попечения родителей, лиц из числа детей сирот и детей, оставшихся без попечения родителей</t>
  </si>
  <si>
    <t>Исполнение государственных полномочий по созданию административных комиссий</t>
  </si>
  <si>
    <t>Осуществление доплат отдельным категориям педагогических работников муниципальных дошкольных  образовательных учреждений и образовательных учреждений для детей дошкольного и младшего школьного возраста</t>
  </si>
  <si>
    <t>Выполнение функций казенными учреждениями</t>
  </si>
  <si>
    <t>965</t>
  </si>
  <si>
    <t>Отдельные мероприятия в области дорожного хозяйства</t>
  </si>
  <si>
    <t>Целевая программа Куртамышского района  "Поддержка общественных организаций в Куртамышском районе на 2012-2014 годы"</t>
  </si>
  <si>
    <t>МОУК "Отдел культуры Администрации Куртамышского района"</t>
  </si>
  <si>
    <t xml:space="preserve">Реализация государственного стандарта общего образования на обеспечение учебного процесса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</si>
  <si>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осущест-вления органам местного самоуправления в установленном порядке</t>
  </si>
  <si>
    <t>ЖИЛИЩНО-КОММУНАЛЬНОЕ ХОЗЯЙСТВО</t>
  </si>
  <si>
    <t>Жилищное хозяйство</t>
  </si>
  <si>
    <t>098 00 00</t>
  </si>
  <si>
    <t>098 01 00</t>
  </si>
  <si>
    <t>098 01 01</t>
  </si>
  <si>
    <t>923</t>
  </si>
  <si>
    <t>098 02 00</t>
  </si>
  <si>
    <t>098 02 01</t>
  </si>
  <si>
    <t>924</t>
  </si>
  <si>
    <t>986</t>
  </si>
  <si>
    <t>Социальное обеспечение населения</t>
  </si>
  <si>
    <t>Социальные выплаты по публичным обязательствам</t>
  </si>
  <si>
    <t>950</t>
  </si>
  <si>
    <t>436 21 01</t>
  </si>
  <si>
    <t>520 00 00</t>
  </si>
  <si>
    <t>520 09 00</t>
  </si>
  <si>
    <t>985</t>
  </si>
  <si>
    <t>Социальные выплаты по публичным нормативным обязательствам</t>
  </si>
  <si>
    <t>505 05 00</t>
  </si>
  <si>
    <t>505 05 02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</si>
  <si>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</si>
  <si>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</si>
  <si>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521 03 00</t>
  </si>
  <si>
    <t>521 03 01</t>
  </si>
  <si>
    <t>Иные межбюджетные трансферты бюджетам бюджетной системы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</si>
  <si>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</si>
  <si>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522 46 50</t>
  </si>
  <si>
    <t>Мероприятия в области строительства, архитектуры и градостроительства</t>
  </si>
  <si>
    <t>100 00 00</t>
  </si>
  <si>
    <t>100 11 00</t>
  </si>
  <si>
    <t>Федеральные целевые программы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</si>
  <si>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</si>
  <si>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100 88 00</t>
  </si>
  <si>
    <t>100 88 20</t>
  </si>
  <si>
    <t>Подпрограмма "Обеспечение жильем молодых семей"</t>
  </si>
  <si>
    <t>522 03 00</t>
  </si>
  <si>
    <t>Федеральная целевая программа "Социальное развитие села до 2013 года"</t>
  </si>
  <si>
    <t>Коммунальное хозяйство</t>
  </si>
  <si>
    <t>522 11 00</t>
  </si>
  <si>
    <t>Мероприятия в области социальной политики</t>
  </si>
  <si>
    <t>505 33 00</t>
  </si>
  <si>
    <t>Социальные выплаты</t>
  </si>
  <si>
    <t>005</t>
  </si>
  <si>
    <t>Малое и среднее предпринимательство</t>
  </si>
  <si>
    <t>345 00 00</t>
  </si>
  <si>
    <t>345 01 00</t>
  </si>
  <si>
    <t>Целевая программа Куртамышского района "О развитии и поддержке малого и среднего предпринимательства в Куртамышском районе на 2012-2014 годы"</t>
  </si>
  <si>
    <t>Учреждения культуры и мероприятия в сфере культуры и кинематографии</t>
  </si>
  <si>
    <t>100 89 00</t>
  </si>
  <si>
    <t>010</t>
  </si>
  <si>
    <t>Фонд софинансирования</t>
  </si>
  <si>
    <t>Субсидии на обеспечение питанием обучающихся общеобразовательных учреждений</t>
  </si>
  <si>
    <t>Наименование бюджетополучателей и расходов бюджетной классификации Российской Федерации</t>
  </si>
  <si>
    <t xml:space="preserve">Исполнено </t>
  </si>
  <si>
    <t>Утвержденные бюджетные назначения</t>
  </si>
  <si>
    <t>Изменения согласно ст.217 Бюджетного кодекса Российской Федерации</t>
  </si>
  <si>
    <t>Уточненные бюджетные назначения</t>
  </si>
  <si>
    <t>0,0</t>
  </si>
  <si>
    <t xml:space="preserve">районного бюджета за 2012 год"
</t>
  </si>
  <si>
    <t>Приложение 3</t>
  </si>
  <si>
    <t xml:space="preserve">% 
исполнения </t>
  </si>
  <si>
    <t xml:space="preserve">к решению Куртамышской районной Думы </t>
  </si>
  <si>
    <t xml:space="preserve">
</t>
  </si>
  <si>
    <t>Расходы районного бюджета за 2013 год по ведомственной структуре расходов районного бюджета</t>
  </si>
  <si>
    <t>ЖИЛИЩНО - КОММУНАЛЬНОЕ ХОЗЯЙСТВО</t>
  </si>
  <si>
    <t>Другие вопросы в области жилищно - коммунального хозяйства</t>
  </si>
  <si>
    <t>Ведомственная целевая программа Финансового управления Курганской области "Обеспечение сбалансированности бюджетной системы Курганской области" на 2013 - 2015 годы"</t>
  </si>
  <si>
    <t>523 00 00</t>
  </si>
  <si>
    <t>Выравнивание бюджетной обеспеченности из регионального фонда финансовой поддержки муниципальных районов (городских округов)</t>
  </si>
  <si>
    <t>523 02 00</t>
  </si>
  <si>
    <t>523 02 99</t>
  </si>
  <si>
    <t>Дотации на поддержку мер по обеспечению сбалансированности бюджетов</t>
  </si>
  <si>
    <t>523 03 00</t>
  </si>
  <si>
    <t>523 03 99</t>
  </si>
  <si>
    <t xml:space="preserve">Обеспечение деятельности учреждений по внешкольной работе с детьми                                            </t>
  </si>
  <si>
    <t>523 02 23</t>
  </si>
  <si>
    <t>523 03 23</t>
  </si>
  <si>
    <t>Комплексная программа Куртамышского района в сфере культуры на 2013 - 2015 годы</t>
  </si>
  <si>
    <t>795 03 00</t>
  </si>
  <si>
    <t>Обеспечение деятельности школы искусств</t>
  </si>
  <si>
    <t>795 03 23</t>
  </si>
  <si>
    <t>Расходы на ремонт казенных учреждений</t>
  </si>
  <si>
    <t>795 03 60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</si>
  <si>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</si>
  <si>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Комплексная программа Курганской области в сфере культуры, искусства и кинематографии на 2011 - 2013 годы</t>
  </si>
  <si>
    <t>522 09 00</t>
  </si>
  <si>
    <t>Целевая программа Курганской области "Культура Зауралья (2009-2013 гг.)"</t>
  </si>
  <si>
    <t>522 09 20</t>
  </si>
  <si>
    <t>Обеспечение деятельности краеведческого музея</t>
  </si>
  <si>
    <t>523 02 41</t>
  </si>
  <si>
    <t>Обеспечение деятельности центральной районной библиотеки</t>
  </si>
  <si>
    <t>523 02 42</t>
  </si>
  <si>
    <t>Обеспечение деятельности культурно-досуговых центров  и  Домов культуры</t>
  </si>
  <si>
    <t>523 02 45</t>
  </si>
  <si>
    <t>523 03 41</t>
  </si>
  <si>
    <t>523 03 42</t>
  </si>
  <si>
    <t>523 03 45</t>
  </si>
  <si>
    <t xml:space="preserve">Комплектование книжных фондов библиотек муниципальных образований </t>
  </si>
  <si>
    <t>795 03 02</t>
  </si>
  <si>
    <t>795 03 41</t>
  </si>
  <si>
    <t>795 03 42</t>
  </si>
  <si>
    <t>795 03 45</t>
  </si>
  <si>
    <t>Целевая программа Куртамышского района "Культура Куртамышского района на 2009 - 2013 годы"</t>
  </si>
  <si>
    <t>795 13 00</t>
  </si>
  <si>
    <t>Учебно-методические кабинеты, централизованные бухгалтерии, группы хозяйственного обслуживания</t>
  </si>
  <si>
    <t>523 02 76</t>
  </si>
  <si>
    <t>523 02 90</t>
  </si>
  <si>
    <t>523 03 76</t>
  </si>
  <si>
    <t>523 03 90</t>
  </si>
  <si>
    <t>Обеспечение деятельности централизованной бухгалтерии</t>
  </si>
  <si>
    <t>795 03 76</t>
  </si>
  <si>
    <t>795 03 90</t>
  </si>
  <si>
    <t>Федеральная целевая программа развития образования на 2011 - 2015 годы</t>
  </si>
  <si>
    <t>Реализация мероприятий федеральной целевой программы развития образования на 2011 - 2015 годы</t>
  </si>
  <si>
    <t>100 89 99</t>
  </si>
  <si>
    <t>Модернизация региональных систем дошкольного образования</t>
  </si>
  <si>
    <t>436 27 00</t>
  </si>
  <si>
    <t>Субсидии на финансирование объекта "Строительство детского сада-ясли на 240 мест в г.Куртамыше"</t>
  </si>
  <si>
    <t>436 27 12</t>
  </si>
  <si>
    <t>Комплексная программа Курганской области в сфере образования и молодежной политики на 2011 - 2013 годы</t>
  </si>
  <si>
    <t>522 11 43</t>
  </si>
  <si>
    <t>Субсидии на поддержку развития муниципальных образовательных учреждений, реализующих программу дошкольного образования</t>
  </si>
  <si>
    <t>522 11 44</t>
  </si>
  <si>
    <t>Субсидии на финансирование объекта "Детский сад - ясли на 240 мест по ул. Студенческая в г. Куртамыше Курганской области"</t>
  </si>
  <si>
    <t>522 11 70</t>
  </si>
  <si>
    <t>Обеспечение деятельности детских дошкольных учреждений</t>
  </si>
  <si>
    <t>523 02 20</t>
  </si>
  <si>
    <t>523 03 20</t>
  </si>
  <si>
    <t>Целевая комплексная программа Куртамышского района в сфере образования на 2013 - 2015 годы</t>
  </si>
  <si>
    <t>795 02 00</t>
  </si>
  <si>
    <t>795 02 20</t>
  </si>
  <si>
    <t>795 19 00</t>
  </si>
  <si>
    <t>Расходы на питание детей  детских дошкольных учреждений</t>
  </si>
  <si>
    <t>795 19 20</t>
  </si>
  <si>
    <t>795 19 60</t>
  </si>
  <si>
    <t>Реализация государственного стандарта общего образования на обеспечение учебного процесса в рамках модернизации региональных систем общего образования</t>
  </si>
  <si>
    <t>Субсидии бюджетным и автономным учреждениям на финансовое обеспечение выполнения муниципального задания</t>
  </si>
  <si>
    <t>972</t>
  </si>
  <si>
    <t>Иные безвозмездные и безвозвратныеперечисления</t>
  </si>
  <si>
    <t>Ежемесячное денежное вознаграждение за классное руководство</t>
  </si>
  <si>
    <t>Субсидии бюджетным и автономным учреждениям на иные цели</t>
  </si>
  <si>
    <t>971</t>
  </si>
  <si>
    <t>522 11 01</t>
  </si>
  <si>
    <t>522 11 02</t>
  </si>
  <si>
    <t>522 11 03</t>
  </si>
  <si>
    <t xml:space="preserve">Выплата ежемесячного денежного вознаграждения за классное руководство </t>
  </si>
  <si>
    <t>522 11 13</t>
  </si>
  <si>
    <t xml:space="preserve">Обеспечение деятельности школ - детских садов, школ начальных,  неполных средних и средних </t>
  </si>
  <si>
    <t>523 02 21</t>
  </si>
  <si>
    <t>523 03 21</t>
  </si>
  <si>
    <t xml:space="preserve">523 03 23 </t>
  </si>
  <si>
    <t>795 02 21</t>
  </si>
  <si>
    <t>795 02 23</t>
  </si>
  <si>
    <t>Безвозмездные перечисления государственным и муниципальным организациям</t>
  </si>
  <si>
    <t xml:space="preserve">795 26 00 </t>
  </si>
  <si>
    <t>Расходы на обеспечение питанием обучающихся общеобразовательных учреждений</t>
  </si>
  <si>
    <t>795 26 01</t>
  </si>
  <si>
    <t xml:space="preserve">795 26 01 </t>
  </si>
  <si>
    <t>Организация повышения квалификации педагогических  работников муниципальных образовательных учреждений.</t>
  </si>
  <si>
    <t>522 11 45</t>
  </si>
  <si>
    <t>Целевая программа Куртамышского района "Организация и обеспечение отдыха и оздоровления детей на 2011-2013 годы</t>
  </si>
  <si>
    <t>795 29 00</t>
  </si>
  <si>
    <t>522 11 98</t>
  </si>
  <si>
    <t>Дотация на поддержку мер по обеспечению сбалансированности бюджетов</t>
  </si>
  <si>
    <t>795 02 76</t>
  </si>
  <si>
    <t>795 02 90</t>
  </si>
  <si>
    <t xml:space="preserve">795 19 00 </t>
  </si>
  <si>
    <t>Расходы на реализацию мероприятий в сфере образования</t>
  </si>
  <si>
    <t xml:space="preserve">795 19 80 </t>
  </si>
  <si>
    <t>Выплата родителям (законным представителям) компенсации части платы, взимаемой за содержание детей в государственных, муниципаль-ных образовательных учреждениях и иных образовательных учреждениях, реализующих основную общеобразовательную программу дошкольного образования</t>
  </si>
  <si>
    <t>522 11 05</t>
  </si>
  <si>
    <t>522 11 06</t>
  </si>
  <si>
    <t>522 11 07</t>
  </si>
  <si>
    <t>522 11 08</t>
  </si>
  <si>
    <t>522 11 09</t>
  </si>
  <si>
    <t>Выплаты единовременного денежного пособияпо истечении трех лет после усыновления (удочерения) ребенка-сироты и ребенка, оставшегося без попечения родителей</t>
  </si>
  <si>
    <t>522 11 92</t>
  </si>
  <si>
    <t>Выплаты единовременного денежного пособия при получении усыновленным (удочеренным) ребенком основного общего образования</t>
  </si>
  <si>
    <t>522 11 95</t>
  </si>
  <si>
    <t>795 11 00</t>
  </si>
  <si>
    <t>Расходы на обеспечение мероприятий в сфере физической культуры и спорта</t>
  </si>
  <si>
    <t>795 11 02</t>
  </si>
  <si>
    <t xml:space="preserve"> Целевая программа Куртамышского района «Развитие агропромышленного комплекса в Куртамышском районе на 2013-2020 годы»"</t>
  </si>
  <si>
    <t>795 24 00</t>
  </si>
  <si>
    <t>795 24 90</t>
  </si>
  <si>
    <t>795 24 80</t>
  </si>
  <si>
    <t>523 02 30</t>
  </si>
  <si>
    <t>523 03 30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</si>
  <si>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</si>
  <si>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</si>
  <si>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Содержание единой дежурно-диспетчерской службы </t>
  </si>
  <si>
    <t>523 02 02</t>
  </si>
  <si>
    <t>523 03 02</t>
  </si>
  <si>
    <t>Комплексная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2013-2015 годы</t>
  </si>
  <si>
    <t>795 01 00</t>
  </si>
  <si>
    <t>795 01 02</t>
  </si>
  <si>
    <t>Мероприятия по предупреждению и ликвидации последствий чрезвычайных ситуаций и стихийных бедствий</t>
  </si>
  <si>
    <t>795 01 03</t>
  </si>
  <si>
    <t>Мероприятия по гражданской обороне</t>
  </si>
  <si>
    <t>795 01 04</t>
  </si>
  <si>
    <t>Обеспечение пожарной безопасности</t>
  </si>
  <si>
    <t>Обеспечение пожарной безопасности на территории Куртамышского района</t>
  </si>
  <si>
    <t>795 01 01</t>
  </si>
  <si>
    <t>Субсидии на дорожную деятельность и на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</si>
  <si>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Целевая программа Куртамышского района "Противодействие коррупции в Куртамышском районе в 2012-2015 годах"</t>
  </si>
  <si>
    <t>795 17 00</t>
  </si>
  <si>
    <t>Расходы на информационное обеспечение</t>
  </si>
  <si>
    <t>795 17 01</t>
  </si>
  <si>
    <t>Целевая программа Курганской области "Развитие жилищного строительства в Курганской области на 2011-2015 годы"</t>
  </si>
  <si>
    <t>522 61 00</t>
  </si>
  <si>
    <t>Субсидии на разработку документов территориального планирования и градостроительного зонирования муниципальных образований Курганской области, документации по планировке и межеванию территорий, проектной документации на объекты инженерной и транспортной инфраструктуры на земельных участках муниципальных образований Курганской области, подлежащих предоставлению для жилищного строительства семьям, имеющим трех и более детей</t>
  </si>
  <si>
    <t>522 61 05</t>
  </si>
  <si>
    <t>Целевая программа Куртамышского района "Стимулирование развития жилищного строительства в Куртамышском районе на 2013-2015 годы"</t>
  </si>
  <si>
    <t>795 18 00</t>
  </si>
  <si>
    <t>795 18 01</t>
  </si>
  <si>
    <t>Осуществление государственных полномочий по организации проведения капитального ремонта общего имущества в многоквартирных домах</t>
  </si>
  <si>
    <t>521 02 33</t>
  </si>
  <si>
    <t>Целевая программа Куртамышского района "Медицинские кадры на 2011 - 2013 годы"</t>
  </si>
  <si>
    <t>795 23 00</t>
  </si>
  <si>
    <t>795 01 05</t>
  </si>
  <si>
    <t>Целевая программа "О развитии муниципальной службы в Куртамышском районе на 2011-2013 годы"</t>
  </si>
  <si>
    <t xml:space="preserve">795 28 00 </t>
  </si>
  <si>
    <t>Организация повышения квалификации муниципальных служащих</t>
  </si>
  <si>
    <t>795 28 01</t>
  </si>
  <si>
    <t>795 04 00</t>
  </si>
  <si>
    <t>Меры социальной поддержки молодых специалистов Куртамышского района</t>
  </si>
  <si>
    <t>795 04 01</t>
  </si>
  <si>
    <t>Расходы на мероприятия в области молодежной политики</t>
  </si>
  <si>
    <t>795 04 02</t>
  </si>
  <si>
    <t>795 28 00</t>
  </si>
  <si>
    <t>Доплаты к пенсиям муниципальных служащих</t>
  </si>
  <si>
    <t>795 28 02</t>
  </si>
  <si>
    <t>Реализация мероприятий федеральной целевой программы "Социальное развитие села до 2013 года"</t>
  </si>
  <si>
    <t>100 11 99</t>
  </si>
  <si>
    <t>Федеральная целевая программа "Жилище" на 2011 - 2015 годы"</t>
  </si>
  <si>
    <t>Целевая программа Курганской области "Социальное развитие села Курганской области до 2013 года"</t>
  </si>
  <si>
    <t>522 03 03</t>
  </si>
  <si>
    <t>Целевая программа Курганской области "Обеспечение жильем молодых семей в Курганской области на 2013-2015 годы"</t>
  </si>
  <si>
    <t>522 42 00</t>
  </si>
  <si>
    <t>Целевая программа Куртамышского района "Обеспечение жильем молодых семей в Куртамышском районе на 2013-2015 годы"</t>
  </si>
  <si>
    <t>795 12 00</t>
  </si>
  <si>
    <t>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</si>
  <si>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>522 61 02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</si>
  <si>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</si>
  <si>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>522 61 13</t>
  </si>
  <si>
    <t xml:space="preserve">795 15 00 </t>
  </si>
  <si>
    <t>Субсидии некоммерческим организациям</t>
  </si>
  <si>
    <t>019</t>
  </si>
  <si>
    <t>Комплексная программа Курганской области в сфере физической культуры, спорта и туризма на 2011 - 2013 годы</t>
  </si>
  <si>
    <t>522 14 00</t>
  </si>
  <si>
    <t>Целевая программа  Курганской области "Развитие физической культуры и спорта в Курганской области на 2011-2015 годы"</t>
  </si>
  <si>
    <t>522 14 06</t>
  </si>
  <si>
    <t>795 11 01</t>
  </si>
  <si>
    <t>Содержание муниципального имущества</t>
  </si>
  <si>
    <t>523 02 62</t>
  </si>
  <si>
    <t>523 03 62</t>
  </si>
  <si>
    <t>Целевая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 на 2013 - 2015 годы"</t>
  </si>
  <si>
    <t>795 06 00</t>
  </si>
  <si>
    <t>795 06 01</t>
  </si>
  <si>
    <t>795 06 02</t>
  </si>
  <si>
    <t>районного бюджета Куртамышского района за 2013 год"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</si>
  <si>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</si>
  <si>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от 24 апреля 2014 года № 24  "Об утверждении отчета об исполнении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</si>
</sst>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"/>
    <numFmt numFmtId="171" formatCode="0.000"/>
    <numFmt numFmtId="172" formatCode="0.00000"/>
    <numFmt numFmtId="173" formatCode="0.000000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i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25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right" vertical="center"/>
    </xf>
    <xf numFmtId="169" fontId="9" fillId="0" borderId="10" xfId="0" applyNumberFormat="1" applyFont="1" applyBorder="1" applyAlignment="1">
      <alignment vertical="center"/>
    </xf>
    <xf numFmtId="169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Border="1" applyAlignment="1">
      <alignment vertical="center"/>
    </xf>
    <xf numFmtId="169" fontId="4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169" fontId="11" fillId="0" borderId="10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right" vertical="center" shrinkToFit="1"/>
    </xf>
    <xf numFmtId="169" fontId="3" fillId="2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wrapText="1"/>
    </xf>
    <xf numFmtId="169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69" fontId="2" fillId="0" borderId="10" xfId="0" applyNumberFormat="1" applyFont="1" applyFill="1" applyBorder="1" applyAlignment="1">
      <alignment horizontal="right"/>
    </xf>
    <xf numFmtId="49" fontId="0" fillId="25" borderId="10" xfId="0" applyNumberFormat="1" applyFill="1" applyBorder="1" applyAlignment="1">
      <alignment horizontal="center" shrinkToFit="1"/>
    </xf>
    <xf numFmtId="49" fontId="0" fillId="24" borderId="10" xfId="0" applyNumberFormat="1" applyFill="1" applyBorder="1" applyAlignment="1">
      <alignment horizontal="center" shrinkToFit="1"/>
    </xf>
    <xf numFmtId="49" fontId="0" fillId="25" borderId="10" xfId="0" applyNumberFormat="1" applyFont="1" applyFill="1" applyBorder="1" applyAlignment="1">
      <alignment horizontal="center" shrinkToFit="1"/>
    </xf>
    <xf numFmtId="0" fontId="33" fillId="25" borderId="11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69" fontId="3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169" fontId="4" fillId="0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wrapText="1"/>
    </xf>
    <xf numFmtId="169" fontId="3" fillId="0" borderId="13" xfId="0" applyNumberFormat="1" applyFont="1" applyFill="1" applyBorder="1" applyAlignment="1">
      <alignment horizontal="right"/>
    </xf>
    <xf numFmtId="169" fontId="2" fillId="24" borderId="10" xfId="0" applyNumberFormat="1" applyFont="1" applyFill="1" applyBorder="1" applyAlignment="1">
      <alignment horizontal="right"/>
    </xf>
    <xf numFmtId="49" fontId="0" fillId="24" borderId="10" xfId="0" applyNumberFormat="1" applyFont="1" applyFill="1" applyBorder="1" applyAlignment="1">
      <alignment horizontal="center" shrinkToFit="1"/>
    </xf>
    <xf numFmtId="0" fontId="34" fillId="25" borderId="11" xfId="0" applyFont="1" applyFill="1" applyBorder="1" applyAlignment="1">
      <alignment vertical="top" wrapText="1"/>
    </xf>
    <xf numFmtId="169" fontId="3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vertical="center"/>
    </xf>
    <xf numFmtId="169" fontId="11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9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11" fillId="25" borderId="10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3" fillId="25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/>
    </xf>
    <xf numFmtId="169" fontId="3" fillId="0" borderId="10" xfId="0" applyNumberFormat="1" applyFont="1" applyFill="1" applyBorder="1" applyAlignment="1">
      <alignment horizontal="right" wrapText="1"/>
    </xf>
    <xf numFmtId="169" fontId="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right" wrapText="1"/>
    </xf>
    <xf numFmtId="169" fontId="4" fillId="0" borderId="10" xfId="0" applyNumberFormat="1" applyFont="1" applyBorder="1" applyAlignment="1">
      <alignment vertical="center"/>
    </xf>
    <xf numFmtId="169" fontId="3" fillId="0" borderId="10" xfId="0" applyNumberFormat="1" applyFont="1" applyFill="1" applyBorder="1" applyAlignment="1">
      <alignment horizontal="right" vertical="center" shrinkToFit="1"/>
    </xf>
    <xf numFmtId="49" fontId="3" fillId="0" borderId="10" xfId="0" applyNumberFormat="1" applyFont="1" applyFill="1" applyBorder="1" applyAlignment="1">
      <alignment horizontal="right" vertical="center" shrinkToFit="1"/>
    </xf>
    <xf numFmtId="169" fontId="3" fillId="24" borderId="10" xfId="0" applyNumberFormat="1" applyFont="1" applyFill="1" applyBorder="1" applyAlignment="1">
      <alignment/>
    </xf>
    <xf numFmtId="169" fontId="4" fillId="0" borderId="10" xfId="0" applyNumberFormat="1" applyFont="1" applyBorder="1" applyAlignment="1">
      <alignment horizontal="right"/>
    </xf>
    <xf numFmtId="0" fontId="29" fillId="0" borderId="0" xfId="0" applyFont="1" applyFill="1" applyAlignment="1">
      <alignment horizontal="right"/>
    </xf>
    <xf numFmtId="49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1"/>
  <sheetViews>
    <sheetView tabSelected="1" zoomScaleSheetLayoutView="100" zoomScalePageLayoutView="0" workbookViewId="0" topLeftCell="A1">
      <selection activeCell="F3" sqref="F3:K3"/>
    </sheetView>
  </sheetViews>
  <sheetFormatPr defaultColWidth="9.00390625" defaultRowHeight="12.75"/>
  <cols>
    <col min="1" max="1" width="44.25390625" style="0" customWidth="1"/>
    <col min="2" max="2" width="6.125" style="0" customWidth="1"/>
    <col min="3" max="4" width="4.75390625" style="0" customWidth="1"/>
    <col min="5" max="5" width="9.375" style="0" customWidth="1"/>
    <col min="6" max="6" width="5.375" style="0" customWidth="1"/>
    <col min="7" max="7" width="13.25390625" style="0" customWidth="1"/>
    <col min="8" max="8" width="11.125" style="0" customWidth="1"/>
    <col min="9" max="9" width="11.00390625" style="0" customWidth="1"/>
    <col min="10" max="11" width="10.625" style="0" customWidth="1"/>
  </cols>
  <sheetData>
    <row r="1" spans="1:13" ht="12.75">
      <c r="A1" s="9"/>
      <c r="B1" s="9"/>
      <c r="C1" s="9"/>
      <c r="D1" s="9"/>
      <c r="E1" s="9"/>
      <c r="F1" s="9"/>
      <c r="G1" s="9"/>
      <c r="H1" s="9"/>
      <c r="I1" s="10"/>
      <c r="J1" s="90" t="s">
        <v>261</v>
      </c>
      <c r="K1" s="90"/>
      <c r="L1" s="1"/>
      <c r="M1" s="1"/>
    </row>
    <row r="2" spans="1:11" ht="12.75" customHeight="1">
      <c r="A2" s="22" t="s">
        <v>264</v>
      </c>
      <c r="B2" s="23"/>
      <c r="C2" s="23"/>
      <c r="D2" s="23"/>
      <c r="E2" s="23"/>
      <c r="F2" s="23"/>
      <c r="G2" s="23"/>
      <c r="H2" s="91" t="s">
        <v>263</v>
      </c>
      <c r="I2" s="91"/>
      <c r="J2" s="91"/>
      <c r="K2" s="91"/>
    </row>
    <row r="3" spans="1:11" ht="12.75" customHeight="1">
      <c r="A3" s="22" t="s">
        <v>260</v>
      </c>
      <c r="B3" s="23"/>
      <c r="C3" s="23"/>
      <c r="D3" s="23"/>
      <c r="E3" s="23"/>
      <c r="F3" s="91" t="s">
        <v>464</v>
      </c>
      <c r="G3" s="93"/>
      <c r="H3" s="93"/>
      <c r="I3" s="93"/>
      <c r="J3" s="93"/>
      <c r="K3" s="93"/>
    </row>
    <row r="4" spans="7:11" ht="12.75" customHeight="1">
      <c r="G4" s="92" t="s">
        <v>462</v>
      </c>
      <c r="H4" s="92"/>
      <c r="I4" s="92"/>
      <c r="J4" s="92"/>
      <c r="K4" s="92"/>
    </row>
    <row r="5" spans="9:11" ht="12.75">
      <c r="I5" s="24"/>
      <c r="J5" s="24"/>
      <c r="K5" s="24"/>
    </row>
    <row r="6" spans="1:11" ht="15.75">
      <c r="A6" s="89" t="s">
        <v>265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8" spans="1:11" ht="78.75">
      <c r="A8" s="8" t="s">
        <v>254</v>
      </c>
      <c r="B8" s="8" t="s">
        <v>97</v>
      </c>
      <c r="C8" s="8" t="s">
        <v>98</v>
      </c>
      <c r="D8" s="8" t="s">
        <v>99</v>
      </c>
      <c r="E8" s="8" t="s">
        <v>119</v>
      </c>
      <c r="F8" s="8" t="s">
        <v>41</v>
      </c>
      <c r="G8" s="19" t="s">
        <v>256</v>
      </c>
      <c r="H8" s="20" t="s">
        <v>257</v>
      </c>
      <c r="I8" s="21" t="s">
        <v>258</v>
      </c>
      <c r="J8" s="18" t="s">
        <v>255</v>
      </c>
      <c r="K8" s="18" t="s">
        <v>262</v>
      </c>
    </row>
    <row r="9" spans="1:11" ht="25.5">
      <c r="A9" s="2" t="s">
        <v>199</v>
      </c>
      <c r="B9" s="42" t="s">
        <v>90</v>
      </c>
      <c r="C9" s="42"/>
      <c r="D9" s="42"/>
      <c r="E9" s="70"/>
      <c r="F9" s="70"/>
      <c r="G9" s="26">
        <f>G10+G19+G34</f>
        <v>22194.2</v>
      </c>
      <c r="H9" s="26">
        <f>H10+H19+H34</f>
        <v>0</v>
      </c>
      <c r="I9" s="26">
        <f>I10+I19+I34</f>
        <v>22194.2</v>
      </c>
      <c r="J9" s="26">
        <f>J10+J19+J34</f>
        <v>22072.199999999997</v>
      </c>
      <c r="K9" s="27">
        <f>J9/I9*100</f>
        <v>99.45030683692134</v>
      </c>
    </row>
    <row r="10" spans="1:11" ht="12.75">
      <c r="A10" s="3" t="s">
        <v>266</v>
      </c>
      <c r="B10" s="36" t="s">
        <v>90</v>
      </c>
      <c r="C10" s="36" t="s">
        <v>103</v>
      </c>
      <c r="D10" s="36" t="s">
        <v>101</v>
      </c>
      <c r="E10" s="36"/>
      <c r="F10" s="36"/>
      <c r="G10" s="37">
        <f aca="true" t="shared" si="0" ref="G10:J11">G11</f>
        <v>2137.9</v>
      </c>
      <c r="H10" s="37">
        <f t="shared" si="0"/>
        <v>0</v>
      </c>
      <c r="I10" s="37">
        <f t="shared" si="0"/>
        <v>2137.9</v>
      </c>
      <c r="J10" s="37">
        <f t="shared" si="0"/>
        <v>2137.9</v>
      </c>
      <c r="K10" s="64">
        <f>J10/I10*100</f>
        <v>100</v>
      </c>
    </row>
    <row r="11" spans="1:11" ht="25.5">
      <c r="A11" s="4" t="s">
        <v>267</v>
      </c>
      <c r="B11" s="38" t="s">
        <v>90</v>
      </c>
      <c r="C11" s="38" t="s">
        <v>103</v>
      </c>
      <c r="D11" s="38" t="s">
        <v>103</v>
      </c>
      <c r="E11" s="38"/>
      <c r="F11" s="38"/>
      <c r="G11" s="39">
        <f t="shared" si="0"/>
        <v>2137.9</v>
      </c>
      <c r="H11" s="39">
        <f t="shared" si="0"/>
        <v>0</v>
      </c>
      <c r="I11" s="39">
        <f t="shared" si="0"/>
        <v>2137.9</v>
      </c>
      <c r="J11" s="39">
        <f t="shared" si="0"/>
        <v>2137.9</v>
      </c>
      <c r="K11" s="65">
        <f aca="true" t="shared" si="1" ref="K11:K18">J11/I11*100</f>
        <v>100</v>
      </c>
    </row>
    <row r="12" spans="1:11" ht="51.75" customHeight="1">
      <c r="A12" s="3" t="s">
        <v>268</v>
      </c>
      <c r="B12" s="36" t="s">
        <v>90</v>
      </c>
      <c r="C12" s="36" t="s">
        <v>103</v>
      </c>
      <c r="D12" s="36" t="s">
        <v>103</v>
      </c>
      <c r="E12" s="36" t="s">
        <v>269</v>
      </c>
      <c r="F12" s="36"/>
      <c r="G12" s="37">
        <f>G13+G16</f>
        <v>2137.9</v>
      </c>
      <c r="H12" s="37">
        <f>H13+H16</f>
        <v>0</v>
      </c>
      <c r="I12" s="37">
        <f>I13+I16</f>
        <v>2137.9</v>
      </c>
      <c r="J12" s="37">
        <f>J13+J16</f>
        <v>2137.9</v>
      </c>
      <c r="K12" s="66">
        <f t="shared" si="1"/>
        <v>100</v>
      </c>
    </row>
    <row r="13" spans="1:11" ht="38.25">
      <c r="A13" s="40" t="s">
        <v>270</v>
      </c>
      <c r="B13" s="36" t="s">
        <v>90</v>
      </c>
      <c r="C13" s="36" t="s">
        <v>103</v>
      </c>
      <c r="D13" s="36" t="s">
        <v>103</v>
      </c>
      <c r="E13" s="36" t="s">
        <v>271</v>
      </c>
      <c r="F13" s="36"/>
      <c r="G13" s="37">
        <f aca="true" t="shared" si="2" ref="G13:J14">G14</f>
        <v>1601.3</v>
      </c>
      <c r="H13" s="37" t="str">
        <f t="shared" si="2"/>
        <v>0,0</v>
      </c>
      <c r="I13" s="37">
        <f t="shared" si="2"/>
        <v>1601.3</v>
      </c>
      <c r="J13" s="37">
        <f t="shared" si="2"/>
        <v>1601.3</v>
      </c>
      <c r="K13" s="66">
        <f t="shared" si="1"/>
        <v>100</v>
      </c>
    </row>
    <row r="14" spans="1:11" ht="25.5">
      <c r="A14" s="3" t="s">
        <v>42</v>
      </c>
      <c r="B14" s="36" t="s">
        <v>90</v>
      </c>
      <c r="C14" s="36" t="s">
        <v>103</v>
      </c>
      <c r="D14" s="36" t="s">
        <v>103</v>
      </c>
      <c r="E14" s="36" t="s">
        <v>272</v>
      </c>
      <c r="F14" s="36"/>
      <c r="G14" s="37">
        <f t="shared" si="2"/>
        <v>1601.3</v>
      </c>
      <c r="H14" s="37" t="str">
        <f t="shared" si="2"/>
        <v>0,0</v>
      </c>
      <c r="I14" s="37">
        <f t="shared" si="2"/>
        <v>1601.3</v>
      </c>
      <c r="J14" s="37">
        <f t="shared" si="2"/>
        <v>1601.3</v>
      </c>
      <c r="K14" s="66">
        <f t="shared" si="1"/>
        <v>100</v>
      </c>
    </row>
    <row r="15" spans="1:11" ht="12.75">
      <c r="A15" s="11" t="s">
        <v>195</v>
      </c>
      <c r="B15" s="36" t="s">
        <v>90</v>
      </c>
      <c r="C15" s="36" t="s">
        <v>103</v>
      </c>
      <c r="D15" s="36" t="s">
        <v>103</v>
      </c>
      <c r="E15" s="36" t="s">
        <v>272</v>
      </c>
      <c r="F15" s="36" t="s">
        <v>70</v>
      </c>
      <c r="G15" s="37">
        <v>1601.3</v>
      </c>
      <c r="H15" s="29" t="s">
        <v>259</v>
      </c>
      <c r="I15" s="37">
        <v>1601.3</v>
      </c>
      <c r="J15" s="28">
        <v>1601.3</v>
      </c>
      <c r="K15" s="64">
        <f t="shared" si="1"/>
        <v>100</v>
      </c>
    </row>
    <row r="16" spans="1:11" ht="25.5">
      <c r="A16" s="11" t="s">
        <v>273</v>
      </c>
      <c r="B16" s="36" t="s">
        <v>90</v>
      </c>
      <c r="C16" s="36" t="s">
        <v>103</v>
      </c>
      <c r="D16" s="36" t="s">
        <v>103</v>
      </c>
      <c r="E16" s="36" t="s">
        <v>274</v>
      </c>
      <c r="F16" s="36"/>
      <c r="G16" s="37">
        <f aca="true" t="shared" si="3" ref="G16:J17">G17</f>
        <v>536.6</v>
      </c>
      <c r="H16" s="37" t="str">
        <f t="shared" si="3"/>
        <v>0,0</v>
      </c>
      <c r="I16" s="37">
        <f t="shared" si="3"/>
        <v>536.6</v>
      </c>
      <c r="J16" s="37">
        <f t="shared" si="3"/>
        <v>536.6</v>
      </c>
      <c r="K16" s="64">
        <f t="shared" si="1"/>
        <v>100</v>
      </c>
    </row>
    <row r="17" spans="1:11" ht="25.5">
      <c r="A17" s="3" t="s">
        <v>42</v>
      </c>
      <c r="B17" s="36" t="s">
        <v>90</v>
      </c>
      <c r="C17" s="36" t="s">
        <v>103</v>
      </c>
      <c r="D17" s="36" t="s">
        <v>103</v>
      </c>
      <c r="E17" s="36" t="s">
        <v>275</v>
      </c>
      <c r="F17" s="36"/>
      <c r="G17" s="37">
        <f t="shared" si="3"/>
        <v>536.6</v>
      </c>
      <c r="H17" s="37" t="str">
        <f t="shared" si="3"/>
        <v>0,0</v>
      </c>
      <c r="I17" s="37">
        <f t="shared" si="3"/>
        <v>536.6</v>
      </c>
      <c r="J17" s="37">
        <f t="shared" si="3"/>
        <v>536.6</v>
      </c>
      <c r="K17" s="64">
        <f t="shared" si="1"/>
        <v>100</v>
      </c>
    </row>
    <row r="18" spans="1:11" ht="12.75">
      <c r="A18" s="11" t="s">
        <v>195</v>
      </c>
      <c r="B18" s="36" t="s">
        <v>90</v>
      </c>
      <c r="C18" s="36" t="s">
        <v>103</v>
      </c>
      <c r="D18" s="36" t="s">
        <v>103</v>
      </c>
      <c r="E18" s="36" t="s">
        <v>275</v>
      </c>
      <c r="F18" s="36" t="s">
        <v>70</v>
      </c>
      <c r="G18" s="37">
        <v>536.6</v>
      </c>
      <c r="H18" s="29" t="s">
        <v>259</v>
      </c>
      <c r="I18" s="37">
        <v>536.6</v>
      </c>
      <c r="J18" s="37">
        <v>536.6</v>
      </c>
      <c r="K18" s="64">
        <f t="shared" si="1"/>
        <v>100</v>
      </c>
    </row>
    <row r="19" spans="1:11" ht="12.75">
      <c r="A19" s="3" t="s">
        <v>44</v>
      </c>
      <c r="B19" s="36" t="s">
        <v>90</v>
      </c>
      <c r="C19" s="36" t="s">
        <v>100</v>
      </c>
      <c r="D19" s="36" t="s">
        <v>101</v>
      </c>
      <c r="E19" s="36"/>
      <c r="F19" s="36"/>
      <c r="G19" s="37">
        <f>G20</f>
        <v>7626.3</v>
      </c>
      <c r="H19" s="37">
        <f>H20</f>
        <v>0</v>
      </c>
      <c r="I19" s="37">
        <f>I20</f>
        <v>7626.3</v>
      </c>
      <c r="J19" s="37">
        <f>J20</f>
        <v>7602.3</v>
      </c>
      <c r="K19" s="30">
        <f aca="true" t="shared" si="4" ref="K19:K106">J19/I19*100</f>
        <v>99.68529955548561</v>
      </c>
    </row>
    <row r="20" spans="1:11" ht="12.75">
      <c r="A20" s="4" t="s">
        <v>45</v>
      </c>
      <c r="B20" s="36" t="s">
        <v>90</v>
      </c>
      <c r="C20" s="38" t="s">
        <v>100</v>
      </c>
      <c r="D20" s="38" t="s">
        <v>111</v>
      </c>
      <c r="E20" s="38"/>
      <c r="F20" s="38"/>
      <c r="G20" s="39">
        <f>G21+G28</f>
        <v>7626.3</v>
      </c>
      <c r="H20" s="39">
        <f>H21+H28</f>
        <v>0</v>
      </c>
      <c r="I20" s="39">
        <f>I21+I28</f>
        <v>7626.3</v>
      </c>
      <c r="J20" s="39">
        <f>J21+J28</f>
        <v>7602.3</v>
      </c>
      <c r="K20" s="33">
        <f t="shared" si="4"/>
        <v>99.68529955548561</v>
      </c>
    </row>
    <row r="21" spans="1:11" ht="54" customHeight="1">
      <c r="A21" s="3" t="s">
        <v>268</v>
      </c>
      <c r="B21" s="36" t="s">
        <v>90</v>
      </c>
      <c r="C21" s="36" t="s">
        <v>100</v>
      </c>
      <c r="D21" s="36" t="s">
        <v>111</v>
      </c>
      <c r="E21" s="36" t="s">
        <v>269</v>
      </c>
      <c r="F21" s="36"/>
      <c r="G21" s="37">
        <f>G22+G25</f>
        <v>6217.6</v>
      </c>
      <c r="H21" s="37">
        <f>H22+H25</f>
        <v>0</v>
      </c>
      <c r="I21" s="37">
        <f>I22+I25</f>
        <v>6217.6</v>
      </c>
      <c r="J21" s="37">
        <f>J22+J25</f>
        <v>6217.6</v>
      </c>
      <c r="K21" s="67">
        <f t="shared" si="4"/>
        <v>100</v>
      </c>
    </row>
    <row r="22" spans="1:11" ht="38.25">
      <c r="A22" s="40" t="s">
        <v>270</v>
      </c>
      <c r="B22" s="36" t="s">
        <v>90</v>
      </c>
      <c r="C22" s="36" t="s">
        <v>100</v>
      </c>
      <c r="D22" s="36" t="s">
        <v>111</v>
      </c>
      <c r="E22" s="36" t="s">
        <v>271</v>
      </c>
      <c r="F22" s="36"/>
      <c r="G22" s="37">
        <f aca="true" t="shared" si="5" ref="G22:J23">G23</f>
        <v>4824.3</v>
      </c>
      <c r="H22" s="37">
        <f t="shared" si="5"/>
        <v>0</v>
      </c>
      <c r="I22" s="37">
        <f t="shared" si="5"/>
        <v>4824.3</v>
      </c>
      <c r="J22" s="37">
        <f t="shared" si="5"/>
        <v>4824.3</v>
      </c>
      <c r="K22" s="67">
        <f t="shared" si="4"/>
        <v>100</v>
      </c>
    </row>
    <row r="23" spans="1:11" ht="25.5">
      <c r="A23" s="3" t="s">
        <v>276</v>
      </c>
      <c r="B23" s="36" t="s">
        <v>90</v>
      </c>
      <c r="C23" s="36" t="s">
        <v>100</v>
      </c>
      <c r="D23" s="36" t="s">
        <v>111</v>
      </c>
      <c r="E23" s="36" t="s">
        <v>277</v>
      </c>
      <c r="F23" s="36"/>
      <c r="G23" s="37">
        <f t="shared" si="5"/>
        <v>4824.3</v>
      </c>
      <c r="H23" s="37">
        <f t="shared" si="5"/>
        <v>0</v>
      </c>
      <c r="I23" s="37">
        <f t="shared" si="5"/>
        <v>4824.3</v>
      </c>
      <c r="J23" s="37">
        <f t="shared" si="5"/>
        <v>4824.3</v>
      </c>
      <c r="K23" s="67">
        <f t="shared" si="4"/>
        <v>100</v>
      </c>
    </row>
    <row r="24" spans="1:11" ht="12.75">
      <c r="A24" s="11" t="s">
        <v>195</v>
      </c>
      <c r="B24" s="36" t="s">
        <v>90</v>
      </c>
      <c r="C24" s="36" t="s">
        <v>100</v>
      </c>
      <c r="D24" s="36" t="s">
        <v>111</v>
      </c>
      <c r="E24" s="36" t="s">
        <v>277</v>
      </c>
      <c r="F24" s="36" t="s">
        <v>70</v>
      </c>
      <c r="G24" s="37">
        <v>4824.3</v>
      </c>
      <c r="H24" s="37">
        <v>0</v>
      </c>
      <c r="I24" s="37">
        <v>4824.3</v>
      </c>
      <c r="J24" s="30">
        <v>4824.3</v>
      </c>
      <c r="K24" s="67">
        <f t="shared" si="4"/>
        <v>100</v>
      </c>
    </row>
    <row r="25" spans="1:11" ht="25.5">
      <c r="A25" s="11" t="s">
        <v>273</v>
      </c>
      <c r="B25" s="36" t="s">
        <v>90</v>
      </c>
      <c r="C25" s="36" t="s">
        <v>100</v>
      </c>
      <c r="D25" s="36" t="s">
        <v>111</v>
      </c>
      <c r="E25" s="36" t="s">
        <v>274</v>
      </c>
      <c r="F25" s="36"/>
      <c r="G25" s="37">
        <f aca="true" t="shared" si="6" ref="G25:J26">G26</f>
        <v>1393.3</v>
      </c>
      <c r="H25" s="37" t="str">
        <f t="shared" si="6"/>
        <v>0,0</v>
      </c>
      <c r="I25" s="37">
        <f t="shared" si="6"/>
        <v>1393.3</v>
      </c>
      <c r="J25" s="37">
        <f t="shared" si="6"/>
        <v>1393.3</v>
      </c>
      <c r="K25" s="67">
        <f t="shared" si="4"/>
        <v>100</v>
      </c>
    </row>
    <row r="26" spans="1:11" ht="25.5">
      <c r="A26" s="3" t="s">
        <v>276</v>
      </c>
      <c r="B26" s="36" t="s">
        <v>90</v>
      </c>
      <c r="C26" s="36" t="s">
        <v>100</v>
      </c>
      <c r="D26" s="36" t="s">
        <v>111</v>
      </c>
      <c r="E26" s="36" t="s">
        <v>278</v>
      </c>
      <c r="F26" s="36"/>
      <c r="G26" s="37">
        <f t="shared" si="6"/>
        <v>1393.3</v>
      </c>
      <c r="H26" s="37" t="str">
        <f t="shared" si="6"/>
        <v>0,0</v>
      </c>
      <c r="I26" s="37">
        <f t="shared" si="6"/>
        <v>1393.3</v>
      </c>
      <c r="J26" s="37">
        <f t="shared" si="6"/>
        <v>1393.3</v>
      </c>
      <c r="K26" s="67">
        <f t="shared" si="4"/>
        <v>100</v>
      </c>
    </row>
    <row r="27" spans="1:11" ht="12.75">
      <c r="A27" s="11" t="s">
        <v>195</v>
      </c>
      <c r="B27" s="36" t="s">
        <v>90</v>
      </c>
      <c r="C27" s="36" t="s">
        <v>100</v>
      </c>
      <c r="D27" s="36" t="s">
        <v>111</v>
      </c>
      <c r="E27" s="36" t="s">
        <v>278</v>
      </c>
      <c r="F27" s="36" t="s">
        <v>70</v>
      </c>
      <c r="G27" s="37">
        <v>1393.3</v>
      </c>
      <c r="H27" s="32" t="s">
        <v>259</v>
      </c>
      <c r="I27" s="37">
        <v>1393.3</v>
      </c>
      <c r="J27" s="30">
        <v>1393.3</v>
      </c>
      <c r="K27" s="67">
        <f t="shared" si="4"/>
        <v>100</v>
      </c>
    </row>
    <row r="28" spans="1:11" ht="17.25" customHeight="1">
      <c r="A28" s="3" t="s">
        <v>43</v>
      </c>
      <c r="B28" s="36" t="s">
        <v>90</v>
      </c>
      <c r="C28" s="36" t="s">
        <v>100</v>
      </c>
      <c r="D28" s="36" t="s">
        <v>111</v>
      </c>
      <c r="E28" s="36" t="s">
        <v>155</v>
      </c>
      <c r="F28" s="36"/>
      <c r="G28" s="37">
        <f>G29</f>
        <v>1408.7</v>
      </c>
      <c r="H28" s="37">
        <f>H29</f>
        <v>0</v>
      </c>
      <c r="I28" s="37">
        <f>I29</f>
        <v>1408.7</v>
      </c>
      <c r="J28" s="37">
        <f>J29</f>
        <v>1384.7</v>
      </c>
      <c r="K28" s="67">
        <f t="shared" si="4"/>
        <v>98.29630155462483</v>
      </c>
    </row>
    <row r="29" spans="1:11" ht="25.5">
      <c r="A29" s="40" t="s">
        <v>279</v>
      </c>
      <c r="B29" s="44" t="s">
        <v>90</v>
      </c>
      <c r="C29" s="44" t="s">
        <v>100</v>
      </c>
      <c r="D29" s="44" t="s">
        <v>111</v>
      </c>
      <c r="E29" s="36" t="s">
        <v>280</v>
      </c>
      <c r="F29" s="36"/>
      <c r="G29" s="37">
        <f>G31+G33</f>
        <v>1408.7</v>
      </c>
      <c r="H29" s="37">
        <f>H31+H33</f>
        <v>0</v>
      </c>
      <c r="I29" s="37">
        <f>I31+I33</f>
        <v>1408.7</v>
      </c>
      <c r="J29" s="37">
        <f>J31+J33</f>
        <v>1384.7</v>
      </c>
      <c r="K29" s="67">
        <f t="shared" si="4"/>
        <v>98.29630155462483</v>
      </c>
    </row>
    <row r="30" spans="1:11" ht="12.75">
      <c r="A30" s="11" t="s">
        <v>281</v>
      </c>
      <c r="B30" s="36" t="s">
        <v>90</v>
      </c>
      <c r="C30" s="36" t="s">
        <v>100</v>
      </c>
      <c r="D30" s="36" t="s">
        <v>111</v>
      </c>
      <c r="E30" s="36" t="s">
        <v>282</v>
      </c>
      <c r="F30" s="36"/>
      <c r="G30" s="37">
        <f>G31</f>
        <v>1209.4</v>
      </c>
      <c r="H30" s="37" t="str">
        <f>H31</f>
        <v>0,0</v>
      </c>
      <c r="I30" s="37">
        <f>I31</f>
        <v>1209.4</v>
      </c>
      <c r="J30" s="37">
        <f>J31</f>
        <v>1185.4</v>
      </c>
      <c r="K30" s="30">
        <f t="shared" si="4"/>
        <v>98.01554489829668</v>
      </c>
    </row>
    <row r="31" spans="1:11" ht="12.75">
      <c r="A31" s="11" t="s">
        <v>195</v>
      </c>
      <c r="B31" s="36" t="s">
        <v>90</v>
      </c>
      <c r="C31" s="36" t="s">
        <v>100</v>
      </c>
      <c r="D31" s="36" t="s">
        <v>111</v>
      </c>
      <c r="E31" s="36" t="s">
        <v>282</v>
      </c>
      <c r="F31" s="36" t="s">
        <v>70</v>
      </c>
      <c r="G31" s="37">
        <v>1209.4</v>
      </c>
      <c r="H31" s="32" t="s">
        <v>259</v>
      </c>
      <c r="I31" s="37">
        <v>1209.4</v>
      </c>
      <c r="J31" s="30">
        <v>1185.4</v>
      </c>
      <c r="K31" s="30">
        <f t="shared" si="4"/>
        <v>98.01554489829668</v>
      </c>
    </row>
    <row r="32" spans="1:11" ht="12.75">
      <c r="A32" s="11" t="s">
        <v>283</v>
      </c>
      <c r="B32" s="36" t="s">
        <v>90</v>
      </c>
      <c r="C32" s="36" t="s">
        <v>100</v>
      </c>
      <c r="D32" s="36" t="s">
        <v>111</v>
      </c>
      <c r="E32" s="36" t="s">
        <v>284</v>
      </c>
      <c r="F32" s="36"/>
      <c r="G32" s="37">
        <f>G33</f>
        <v>199.3</v>
      </c>
      <c r="H32" s="37" t="str">
        <f>H33</f>
        <v>0,0</v>
      </c>
      <c r="I32" s="37">
        <f>I33</f>
        <v>199.3</v>
      </c>
      <c r="J32" s="37">
        <f>J33</f>
        <v>199.3</v>
      </c>
      <c r="K32" s="30">
        <f t="shared" si="4"/>
        <v>100</v>
      </c>
    </row>
    <row r="33" spans="1:11" ht="12.75">
      <c r="A33" s="11" t="s">
        <v>195</v>
      </c>
      <c r="B33" s="36" t="s">
        <v>90</v>
      </c>
      <c r="C33" s="36" t="s">
        <v>100</v>
      </c>
      <c r="D33" s="36" t="s">
        <v>111</v>
      </c>
      <c r="E33" s="36" t="s">
        <v>284</v>
      </c>
      <c r="F33" s="36" t="s">
        <v>70</v>
      </c>
      <c r="G33" s="37">
        <v>199.3</v>
      </c>
      <c r="H33" s="32" t="s">
        <v>259</v>
      </c>
      <c r="I33" s="37">
        <v>199.3</v>
      </c>
      <c r="J33" s="30">
        <v>199.3</v>
      </c>
      <c r="K33" s="30">
        <f t="shared" si="4"/>
        <v>100</v>
      </c>
    </row>
    <row r="34" spans="1:11" ht="12.75">
      <c r="A34" s="3" t="s">
        <v>186</v>
      </c>
      <c r="B34" s="36" t="s">
        <v>90</v>
      </c>
      <c r="C34" s="36" t="s">
        <v>104</v>
      </c>
      <c r="D34" s="36" t="s">
        <v>101</v>
      </c>
      <c r="E34" s="36"/>
      <c r="F34" s="36"/>
      <c r="G34" s="37">
        <f>G35+G70</f>
        <v>12430</v>
      </c>
      <c r="H34" s="37">
        <f>H35+H70</f>
        <v>0</v>
      </c>
      <c r="I34" s="37">
        <f>I35+I70</f>
        <v>12430</v>
      </c>
      <c r="J34" s="37">
        <f>J35+J70</f>
        <v>12331.999999999998</v>
      </c>
      <c r="K34" s="30">
        <f t="shared" si="4"/>
        <v>99.21158487530167</v>
      </c>
    </row>
    <row r="35" spans="1:11" ht="12.75">
      <c r="A35" s="4" t="s">
        <v>46</v>
      </c>
      <c r="B35" s="36" t="s">
        <v>90</v>
      </c>
      <c r="C35" s="38" t="s">
        <v>104</v>
      </c>
      <c r="D35" s="38" t="s">
        <v>107</v>
      </c>
      <c r="E35" s="38"/>
      <c r="F35" s="38"/>
      <c r="G35" s="39">
        <f>G36+G39+G43+G58</f>
        <v>10569.7</v>
      </c>
      <c r="H35" s="39">
        <f>H36+H39+H43+H58</f>
        <v>0</v>
      </c>
      <c r="I35" s="39">
        <f>I36+I39+I43+I58</f>
        <v>10569.7</v>
      </c>
      <c r="J35" s="39">
        <f>J36+J39+J43+J58</f>
        <v>10490.599999999999</v>
      </c>
      <c r="K35" s="33">
        <f t="shared" si="4"/>
        <v>99.25163438886628</v>
      </c>
    </row>
    <row r="36" spans="1:11" ht="25.5" customHeight="1">
      <c r="A36" s="3" t="s">
        <v>137</v>
      </c>
      <c r="B36" s="36" t="s">
        <v>90</v>
      </c>
      <c r="C36" s="36" t="s">
        <v>104</v>
      </c>
      <c r="D36" s="36" t="s">
        <v>107</v>
      </c>
      <c r="E36" s="36" t="s">
        <v>153</v>
      </c>
      <c r="F36" s="36"/>
      <c r="G36" s="37">
        <f>+G37</f>
        <v>78.5</v>
      </c>
      <c r="H36" s="37">
        <f>+H37</f>
        <v>0</v>
      </c>
      <c r="I36" s="37">
        <f>+I37</f>
        <v>78.5</v>
      </c>
      <c r="J36" s="37">
        <f>+J37</f>
        <v>78.5</v>
      </c>
      <c r="K36" s="67">
        <f t="shared" si="4"/>
        <v>100</v>
      </c>
    </row>
    <row r="37" spans="1:11" ht="38.25">
      <c r="A37" s="11" t="s">
        <v>285</v>
      </c>
      <c r="B37" s="36" t="s">
        <v>90</v>
      </c>
      <c r="C37" s="36" t="s">
        <v>104</v>
      </c>
      <c r="D37" s="36" t="s">
        <v>107</v>
      </c>
      <c r="E37" s="36" t="s">
        <v>154</v>
      </c>
      <c r="F37" s="36"/>
      <c r="G37" s="37">
        <v>78.5</v>
      </c>
      <c r="H37" s="37">
        <v>0</v>
      </c>
      <c r="I37" s="37">
        <v>78.5</v>
      </c>
      <c r="J37" s="67">
        <v>78.5</v>
      </c>
      <c r="K37" s="67">
        <f t="shared" si="4"/>
        <v>100</v>
      </c>
    </row>
    <row r="38" spans="1:11" ht="12.75" customHeight="1">
      <c r="A38" s="11" t="s">
        <v>195</v>
      </c>
      <c r="B38" s="36" t="s">
        <v>90</v>
      </c>
      <c r="C38" s="36" t="s">
        <v>104</v>
      </c>
      <c r="D38" s="36" t="s">
        <v>107</v>
      </c>
      <c r="E38" s="36" t="s">
        <v>154</v>
      </c>
      <c r="F38" s="36" t="s">
        <v>70</v>
      </c>
      <c r="G38" s="37">
        <v>78.5</v>
      </c>
      <c r="H38" s="32" t="s">
        <v>259</v>
      </c>
      <c r="I38" s="37">
        <v>78.5</v>
      </c>
      <c r="J38" s="30">
        <v>78.5</v>
      </c>
      <c r="K38" s="67">
        <f t="shared" si="4"/>
        <v>100</v>
      </c>
    </row>
    <row r="39" spans="1:11" ht="12.75">
      <c r="A39" s="3" t="s">
        <v>96</v>
      </c>
      <c r="B39" s="36" t="s">
        <v>90</v>
      </c>
      <c r="C39" s="36" t="s">
        <v>104</v>
      </c>
      <c r="D39" s="36" t="s">
        <v>107</v>
      </c>
      <c r="E39" s="36" t="s">
        <v>158</v>
      </c>
      <c r="F39" s="36"/>
      <c r="G39" s="37">
        <f>G40</f>
        <v>160</v>
      </c>
      <c r="H39" s="37">
        <f aca="true" t="shared" si="7" ref="H39:J41">H40</f>
        <v>0</v>
      </c>
      <c r="I39" s="37">
        <f t="shared" si="7"/>
        <v>160</v>
      </c>
      <c r="J39" s="37">
        <f t="shared" si="7"/>
        <v>160</v>
      </c>
      <c r="K39" s="67">
        <f t="shared" si="4"/>
        <v>100</v>
      </c>
    </row>
    <row r="40" spans="1:11" ht="38.25">
      <c r="A40" s="3" t="s">
        <v>286</v>
      </c>
      <c r="B40" s="36" t="s">
        <v>90</v>
      </c>
      <c r="C40" s="36" t="s">
        <v>104</v>
      </c>
      <c r="D40" s="36" t="s">
        <v>107</v>
      </c>
      <c r="E40" s="36" t="s">
        <v>287</v>
      </c>
      <c r="F40" s="36"/>
      <c r="G40" s="37">
        <f>G41</f>
        <v>160</v>
      </c>
      <c r="H40" s="37">
        <f t="shared" si="7"/>
        <v>0</v>
      </c>
      <c r="I40" s="37">
        <f t="shared" si="7"/>
        <v>160</v>
      </c>
      <c r="J40" s="37">
        <f t="shared" si="7"/>
        <v>160</v>
      </c>
      <c r="K40" s="67">
        <f t="shared" si="4"/>
        <v>100</v>
      </c>
    </row>
    <row r="41" spans="1:11" ht="12.75" customHeight="1">
      <c r="A41" s="11" t="s">
        <v>288</v>
      </c>
      <c r="B41" s="36" t="s">
        <v>90</v>
      </c>
      <c r="C41" s="36" t="s">
        <v>104</v>
      </c>
      <c r="D41" s="36" t="s">
        <v>107</v>
      </c>
      <c r="E41" s="36" t="s">
        <v>289</v>
      </c>
      <c r="F41" s="36"/>
      <c r="G41" s="37">
        <f>G42</f>
        <v>160</v>
      </c>
      <c r="H41" s="37">
        <f t="shared" si="7"/>
        <v>0</v>
      </c>
      <c r="I41" s="37">
        <f t="shared" si="7"/>
        <v>160</v>
      </c>
      <c r="J41" s="37">
        <f t="shared" si="7"/>
        <v>160</v>
      </c>
      <c r="K41" s="30">
        <f t="shared" si="4"/>
        <v>100</v>
      </c>
    </row>
    <row r="42" spans="1:11" ht="12.75">
      <c r="A42" s="11" t="s">
        <v>195</v>
      </c>
      <c r="B42" s="36" t="s">
        <v>90</v>
      </c>
      <c r="C42" s="36" t="s">
        <v>104</v>
      </c>
      <c r="D42" s="36" t="s">
        <v>107</v>
      </c>
      <c r="E42" s="36" t="s">
        <v>289</v>
      </c>
      <c r="F42" s="36" t="s">
        <v>70</v>
      </c>
      <c r="G42" s="37">
        <v>160</v>
      </c>
      <c r="H42" s="28">
        <f>H43</f>
        <v>0</v>
      </c>
      <c r="I42" s="37">
        <v>160</v>
      </c>
      <c r="J42" s="28">
        <v>160</v>
      </c>
      <c r="K42" s="30">
        <f t="shared" si="4"/>
        <v>100</v>
      </c>
    </row>
    <row r="43" spans="1:11" ht="63.75">
      <c r="A43" s="3" t="s">
        <v>268</v>
      </c>
      <c r="B43" s="36" t="s">
        <v>90</v>
      </c>
      <c r="C43" s="36" t="s">
        <v>104</v>
      </c>
      <c r="D43" s="36" t="s">
        <v>107</v>
      </c>
      <c r="E43" s="36" t="s">
        <v>269</v>
      </c>
      <c r="F43" s="36"/>
      <c r="G43" s="37">
        <f>G44+G51</f>
        <v>7868.5</v>
      </c>
      <c r="H43" s="37">
        <f>H44+H51</f>
        <v>0</v>
      </c>
      <c r="I43" s="37">
        <f>I44+I51</f>
        <v>7868.5</v>
      </c>
      <c r="J43" s="37">
        <f>J44+J51</f>
        <v>7868.4</v>
      </c>
      <c r="K43" s="67">
        <f t="shared" si="4"/>
        <v>99.99872910974136</v>
      </c>
    </row>
    <row r="44" spans="1:11" ht="12" customHeight="1">
      <c r="A44" s="40" t="s">
        <v>270</v>
      </c>
      <c r="B44" s="36" t="s">
        <v>90</v>
      </c>
      <c r="C44" s="36" t="s">
        <v>104</v>
      </c>
      <c r="D44" s="36" t="s">
        <v>107</v>
      </c>
      <c r="E44" s="36" t="s">
        <v>271</v>
      </c>
      <c r="F44" s="36"/>
      <c r="G44" s="37">
        <f>G46+G48+G50</f>
        <v>6233.1</v>
      </c>
      <c r="H44" s="37">
        <f>H46+H48+H50</f>
        <v>0</v>
      </c>
      <c r="I44" s="37">
        <f>I46+I48+I50</f>
        <v>6233.1</v>
      </c>
      <c r="J44" s="37">
        <f>J46+J48+J50</f>
        <v>6233</v>
      </c>
      <c r="K44" s="67">
        <f t="shared" si="4"/>
        <v>99.9983956618697</v>
      </c>
    </row>
    <row r="45" spans="1:11" ht="25.5">
      <c r="A45" s="11" t="s">
        <v>290</v>
      </c>
      <c r="B45" s="36" t="s">
        <v>90</v>
      </c>
      <c r="C45" s="36" t="s">
        <v>104</v>
      </c>
      <c r="D45" s="36" t="s">
        <v>107</v>
      </c>
      <c r="E45" s="36" t="s">
        <v>291</v>
      </c>
      <c r="F45" s="36"/>
      <c r="G45" s="37">
        <f>G46</f>
        <v>662</v>
      </c>
      <c r="H45" s="37" t="str">
        <f>H46</f>
        <v>0,0</v>
      </c>
      <c r="I45" s="37">
        <f>I46</f>
        <v>662</v>
      </c>
      <c r="J45" s="37">
        <f>J46</f>
        <v>662</v>
      </c>
      <c r="K45" s="67">
        <f t="shared" si="4"/>
        <v>100</v>
      </c>
    </row>
    <row r="46" spans="1:11" ht="12.75">
      <c r="A46" s="11" t="s">
        <v>195</v>
      </c>
      <c r="B46" s="36" t="s">
        <v>90</v>
      </c>
      <c r="C46" s="36" t="s">
        <v>104</v>
      </c>
      <c r="D46" s="36" t="s">
        <v>107</v>
      </c>
      <c r="E46" s="36" t="s">
        <v>291</v>
      </c>
      <c r="F46" s="36" t="s">
        <v>70</v>
      </c>
      <c r="G46" s="37">
        <v>662</v>
      </c>
      <c r="H46" s="28" t="str">
        <f>H47</f>
        <v>0,0</v>
      </c>
      <c r="I46" s="37">
        <v>662</v>
      </c>
      <c r="J46" s="28">
        <v>662</v>
      </c>
      <c r="K46" s="67">
        <f t="shared" si="4"/>
        <v>100</v>
      </c>
    </row>
    <row r="47" spans="1:11" ht="12" customHeight="1">
      <c r="A47" s="3" t="s">
        <v>292</v>
      </c>
      <c r="B47" s="36" t="s">
        <v>90</v>
      </c>
      <c r="C47" s="36" t="s">
        <v>104</v>
      </c>
      <c r="D47" s="36" t="s">
        <v>107</v>
      </c>
      <c r="E47" s="36" t="s">
        <v>293</v>
      </c>
      <c r="F47" s="36"/>
      <c r="G47" s="37">
        <f>G48</f>
        <v>2416.8</v>
      </c>
      <c r="H47" s="32" t="s">
        <v>259</v>
      </c>
      <c r="I47" s="37">
        <f>I48</f>
        <v>2416.8</v>
      </c>
      <c r="J47" s="37">
        <f>J48</f>
        <v>2416.8</v>
      </c>
      <c r="K47" s="67">
        <f t="shared" si="4"/>
        <v>100</v>
      </c>
    </row>
    <row r="48" spans="1:11" ht="12.75">
      <c r="A48" s="11" t="s">
        <v>195</v>
      </c>
      <c r="B48" s="36" t="s">
        <v>90</v>
      </c>
      <c r="C48" s="36" t="s">
        <v>104</v>
      </c>
      <c r="D48" s="36" t="s">
        <v>107</v>
      </c>
      <c r="E48" s="36" t="s">
        <v>293</v>
      </c>
      <c r="F48" s="36" t="s">
        <v>70</v>
      </c>
      <c r="G48" s="37">
        <v>2416.8</v>
      </c>
      <c r="H48" s="28" t="str">
        <f>H49</f>
        <v>0,0</v>
      </c>
      <c r="I48" s="37">
        <v>2416.8</v>
      </c>
      <c r="J48" s="37">
        <v>2416.8</v>
      </c>
      <c r="K48" s="67">
        <f t="shared" si="4"/>
        <v>100</v>
      </c>
    </row>
    <row r="49" spans="1:11" ht="25.5">
      <c r="A49" s="3" t="s">
        <v>294</v>
      </c>
      <c r="B49" s="36" t="s">
        <v>90</v>
      </c>
      <c r="C49" s="36" t="s">
        <v>104</v>
      </c>
      <c r="D49" s="36" t="s">
        <v>107</v>
      </c>
      <c r="E49" s="36" t="s">
        <v>295</v>
      </c>
      <c r="F49" s="36"/>
      <c r="G49" s="37">
        <f>G50</f>
        <v>3154.3</v>
      </c>
      <c r="H49" s="37" t="str">
        <f>H50</f>
        <v>0,0</v>
      </c>
      <c r="I49" s="37">
        <f>I50</f>
        <v>3154.3</v>
      </c>
      <c r="J49" s="37">
        <f>J50</f>
        <v>3154.2</v>
      </c>
      <c r="K49" s="67">
        <f t="shared" si="4"/>
        <v>99.99682972450304</v>
      </c>
    </row>
    <row r="50" spans="1:11" ht="12.75">
      <c r="A50" s="11" t="s">
        <v>195</v>
      </c>
      <c r="B50" s="36" t="s">
        <v>90</v>
      </c>
      <c r="C50" s="36" t="s">
        <v>104</v>
      </c>
      <c r="D50" s="36" t="s">
        <v>107</v>
      </c>
      <c r="E50" s="36" t="s">
        <v>295</v>
      </c>
      <c r="F50" s="36" t="s">
        <v>70</v>
      </c>
      <c r="G50" s="37">
        <v>3154.3</v>
      </c>
      <c r="H50" s="34" t="s">
        <v>259</v>
      </c>
      <c r="I50" s="37">
        <v>3154.3</v>
      </c>
      <c r="J50" s="30">
        <v>3154.2</v>
      </c>
      <c r="K50" s="67">
        <f t="shared" si="4"/>
        <v>99.99682972450304</v>
      </c>
    </row>
    <row r="51" spans="1:11" ht="25.5">
      <c r="A51" s="11" t="s">
        <v>273</v>
      </c>
      <c r="B51" s="36" t="s">
        <v>90</v>
      </c>
      <c r="C51" s="36" t="s">
        <v>104</v>
      </c>
      <c r="D51" s="36" t="s">
        <v>107</v>
      </c>
      <c r="E51" s="36" t="s">
        <v>274</v>
      </c>
      <c r="F51" s="36"/>
      <c r="G51" s="37">
        <f>G53+G55+G57</f>
        <v>1635.4</v>
      </c>
      <c r="H51" s="37">
        <f>H53+H55+H57</f>
        <v>0</v>
      </c>
      <c r="I51" s="37">
        <f>I53+I55+I57</f>
        <v>1635.4</v>
      </c>
      <c r="J51" s="37">
        <f>J53+J55+J57</f>
        <v>1635.4</v>
      </c>
      <c r="K51" s="67">
        <f t="shared" si="4"/>
        <v>100</v>
      </c>
    </row>
    <row r="52" spans="1:11" ht="25.5">
      <c r="A52" s="11" t="s">
        <v>290</v>
      </c>
      <c r="B52" s="36" t="s">
        <v>90</v>
      </c>
      <c r="C52" s="36" t="s">
        <v>104</v>
      </c>
      <c r="D52" s="36" t="s">
        <v>107</v>
      </c>
      <c r="E52" s="36" t="s">
        <v>296</v>
      </c>
      <c r="F52" s="36"/>
      <c r="G52" s="37">
        <f>G53</f>
        <v>139.2</v>
      </c>
      <c r="H52" s="37" t="str">
        <f>H53</f>
        <v>0,0</v>
      </c>
      <c r="I52" s="37">
        <f>I53</f>
        <v>139.2</v>
      </c>
      <c r="J52" s="37">
        <f>J53</f>
        <v>139.2</v>
      </c>
      <c r="K52" s="67">
        <f t="shared" si="4"/>
        <v>100</v>
      </c>
    </row>
    <row r="53" spans="1:11" ht="12.75">
      <c r="A53" s="11" t="s">
        <v>195</v>
      </c>
      <c r="B53" s="36" t="s">
        <v>90</v>
      </c>
      <c r="C53" s="36" t="s">
        <v>104</v>
      </c>
      <c r="D53" s="36" t="s">
        <v>107</v>
      </c>
      <c r="E53" s="36" t="s">
        <v>296</v>
      </c>
      <c r="F53" s="36" t="s">
        <v>70</v>
      </c>
      <c r="G53" s="37">
        <v>139.2</v>
      </c>
      <c r="H53" s="34" t="s">
        <v>259</v>
      </c>
      <c r="I53" s="37">
        <v>139.2</v>
      </c>
      <c r="J53" s="30">
        <v>139.2</v>
      </c>
      <c r="K53" s="67">
        <f t="shared" si="4"/>
        <v>100</v>
      </c>
    </row>
    <row r="54" spans="1:11" ht="25.5">
      <c r="A54" s="3" t="s">
        <v>292</v>
      </c>
      <c r="B54" s="36" t="s">
        <v>90</v>
      </c>
      <c r="C54" s="36" t="s">
        <v>104</v>
      </c>
      <c r="D54" s="36" t="s">
        <v>107</v>
      </c>
      <c r="E54" s="36" t="s">
        <v>297</v>
      </c>
      <c r="F54" s="36"/>
      <c r="G54" s="37">
        <f>G55</f>
        <v>474.5</v>
      </c>
      <c r="H54" s="37">
        <f>H55</f>
        <v>0</v>
      </c>
      <c r="I54" s="37">
        <f>I55</f>
        <v>474.5</v>
      </c>
      <c r="J54" s="37">
        <f>J55</f>
        <v>474.5</v>
      </c>
      <c r="K54" s="67">
        <f t="shared" si="4"/>
        <v>100</v>
      </c>
    </row>
    <row r="55" spans="1:11" ht="12.75">
      <c r="A55" s="11" t="s">
        <v>195</v>
      </c>
      <c r="B55" s="36" t="s">
        <v>90</v>
      </c>
      <c r="C55" s="36" t="s">
        <v>104</v>
      </c>
      <c r="D55" s="36" t="s">
        <v>107</v>
      </c>
      <c r="E55" s="36" t="s">
        <v>297</v>
      </c>
      <c r="F55" s="36" t="s">
        <v>70</v>
      </c>
      <c r="G55" s="37">
        <v>474.5</v>
      </c>
      <c r="H55" s="28">
        <f>H56</f>
        <v>0</v>
      </c>
      <c r="I55" s="37">
        <v>474.5</v>
      </c>
      <c r="J55" s="28">
        <v>474.5</v>
      </c>
      <c r="K55" s="67">
        <f t="shared" si="4"/>
        <v>100</v>
      </c>
    </row>
    <row r="56" spans="1:11" ht="25.5">
      <c r="A56" s="3" t="s">
        <v>294</v>
      </c>
      <c r="B56" s="36" t="s">
        <v>90</v>
      </c>
      <c r="C56" s="36" t="s">
        <v>104</v>
      </c>
      <c r="D56" s="36" t="s">
        <v>107</v>
      </c>
      <c r="E56" s="36" t="s">
        <v>298</v>
      </c>
      <c r="F56" s="36"/>
      <c r="G56" s="37">
        <f>G57</f>
        <v>1021.7</v>
      </c>
      <c r="H56" s="37">
        <f>H57</f>
        <v>0</v>
      </c>
      <c r="I56" s="37">
        <f>I57</f>
        <v>1021.7</v>
      </c>
      <c r="J56" s="37">
        <f>J57</f>
        <v>1021.7</v>
      </c>
      <c r="K56" s="67">
        <f t="shared" si="4"/>
        <v>100</v>
      </c>
    </row>
    <row r="57" spans="1:11" ht="12.75">
      <c r="A57" s="11" t="s">
        <v>195</v>
      </c>
      <c r="B57" s="36" t="s">
        <v>90</v>
      </c>
      <c r="C57" s="36" t="s">
        <v>104</v>
      </c>
      <c r="D57" s="36" t="s">
        <v>107</v>
      </c>
      <c r="E57" s="36" t="s">
        <v>298</v>
      </c>
      <c r="F57" s="36" t="s">
        <v>70</v>
      </c>
      <c r="G57" s="37">
        <v>1021.7</v>
      </c>
      <c r="H57" s="28">
        <f>H58+H61</f>
        <v>0</v>
      </c>
      <c r="I57" s="37">
        <v>1021.7</v>
      </c>
      <c r="J57" s="28">
        <v>1021.7</v>
      </c>
      <c r="K57" s="66">
        <f t="shared" si="4"/>
        <v>100</v>
      </c>
    </row>
    <row r="58" spans="1:11" ht="15" customHeight="1">
      <c r="A58" s="3" t="s">
        <v>43</v>
      </c>
      <c r="B58" s="44" t="s">
        <v>90</v>
      </c>
      <c r="C58" s="44" t="s">
        <v>104</v>
      </c>
      <c r="D58" s="44" t="s">
        <v>107</v>
      </c>
      <c r="E58" s="44" t="s">
        <v>155</v>
      </c>
      <c r="F58" s="44"/>
      <c r="G58" s="37">
        <f>G59+G68</f>
        <v>2462.7</v>
      </c>
      <c r="H58" s="37">
        <f>H59+H68</f>
        <v>0</v>
      </c>
      <c r="I58" s="37">
        <f>I59+I68</f>
        <v>2462.7</v>
      </c>
      <c r="J58" s="37">
        <f>J59+J68</f>
        <v>2383.7</v>
      </c>
      <c r="K58" s="67">
        <f t="shared" si="4"/>
        <v>96.79213870954644</v>
      </c>
    </row>
    <row r="59" spans="1:11" ht="25.5">
      <c r="A59" s="40" t="s">
        <v>279</v>
      </c>
      <c r="B59" s="44" t="s">
        <v>90</v>
      </c>
      <c r="C59" s="44" t="s">
        <v>104</v>
      </c>
      <c r="D59" s="44" t="s">
        <v>107</v>
      </c>
      <c r="E59" s="36" t="s">
        <v>280</v>
      </c>
      <c r="F59" s="44"/>
      <c r="G59" s="37">
        <f>G60+G62+G64+G66</f>
        <v>2420.7</v>
      </c>
      <c r="H59" s="37">
        <f>H60+H62+H64+H66</f>
        <v>0</v>
      </c>
      <c r="I59" s="37">
        <f>I60+I62+I64+I66</f>
        <v>2420.7</v>
      </c>
      <c r="J59" s="37">
        <f>J60+J62+J64+J66</f>
        <v>2341.7</v>
      </c>
      <c r="K59" s="67">
        <f t="shared" si="4"/>
        <v>96.73648118312884</v>
      </c>
    </row>
    <row r="60" spans="1:11" ht="25.5">
      <c r="A60" s="11" t="s">
        <v>299</v>
      </c>
      <c r="B60" s="44" t="s">
        <v>90</v>
      </c>
      <c r="C60" s="44" t="s">
        <v>104</v>
      </c>
      <c r="D60" s="44" t="s">
        <v>107</v>
      </c>
      <c r="E60" s="36" t="s">
        <v>300</v>
      </c>
      <c r="F60" s="44"/>
      <c r="G60" s="37">
        <f>G61</f>
        <v>78.5</v>
      </c>
      <c r="H60" s="37" t="str">
        <f>H61</f>
        <v>0,0</v>
      </c>
      <c r="I60" s="37">
        <f>I61</f>
        <v>78.5</v>
      </c>
      <c r="J60" s="37">
        <f>J61</f>
        <v>78.5</v>
      </c>
      <c r="K60" s="67">
        <f t="shared" si="4"/>
        <v>100</v>
      </c>
    </row>
    <row r="61" spans="1:11" ht="12.75">
      <c r="A61" s="11" t="s">
        <v>195</v>
      </c>
      <c r="B61" s="44" t="s">
        <v>90</v>
      </c>
      <c r="C61" s="44" t="s">
        <v>104</v>
      </c>
      <c r="D61" s="44" t="s">
        <v>107</v>
      </c>
      <c r="E61" s="36" t="s">
        <v>300</v>
      </c>
      <c r="F61" s="44" t="s">
        <v>70</v>
      </c>
      <c r="G61" s="37">
        <v>78.5</v>
      </c>
      <c r="H61" s="28" t="str">
        <f>H62</f>
        <v>0,0</v>
      </c>
      <c r="I61" s="37">
        <v>78.5</v>
      </c>
      <c r="J61" s="28">
        <v>78.5</v>
      </c>
      <c r="K61" s="67">
        <f t="shared" si="4"/>
        <v>100</v>
      </c>
    </row>
    <row r="62" spans="1:11" ht="15.75" customHeight="1">
      <c r="A62" s="3" t="s">
        <v>290</v>
      </c>
      <c r="B62" s="44" t="s">
        <v>90</v>
      </c>
      <c r="C62" s="44" t="s">
        <v>104</v>
      </c>
      <c r="D62" s="44" t="s">
        <v>107</v>
      </c>
      <c r="E62" s="44" t="s">
        <v>301</v>
      </c>
      <c r="F62" s="44"/>
      <c r="G62" s="37">
        <f>G63</f>
        <v>258.2</v>
      </c>
      <c r="H62" s="37" t="str">
        <f>H63</f>
        <v>0,0</v>
      </c>
      <c r="I62" s="37">
        <f>I63</f>
        <v>258.2</v>
      </c>
      <c r="J62" s="37">
        <f>J63</f>
        <v>216.7</v>
      </c>
      <c r="K62" s="67">
        <f t="shared" si="4"/>
        <v>83.92718822618126</v>
      </c>
    </row>
    <row r="63" spans="1:11" ht="12.75">
      <c r="A63" s="11" t="s">
        <v>195</v>
      </c>
      <c r="B63" s="44" t="s">
        <v>90</v>
      </c>
      <c r="C63" s="44" t="s">
        <v>104</v>
      </c>
      <c r="D63" s="44" t="s">
        <v>107</v>
      </c>
      <c r="E63" s="44" t="s">
        <v>301</v>
      </c>
      <c r="F63" s="44" t="s">
        <v>70</v>
      </c>
      <c r="G63" s="37">
        <v>258.2</v>
      </c>
      <c r="H63" s="32" t="s">
        <v>259</v>
      </c>
      <c r="I63" s="37">
        <v>258.2</v>
      </c>
      <c r="J63" s="30">
        <v>216.7</v>
      </c>
      <c r="K63" s="67">
        <f t="shared" si="4"/>
        <v>83.92718822618126</v>
      </c>
    </row>
    <row r="64" spans="1:11" ht="25.5">
      <c r="A64" s="3" t="s">
        <v>292</v>
      </c>
      <c r="B64" s="44" t="s">
        <v>90</v>
      </c>
      <c r="C64" s="44" t="s">
        <v>104</v>
      </c>
      <c r="D64" s="44" t="s">
        <v>107</v>
      </c>
      <c r="E64" s="44" t="s">
        <v>302</v>
      </c>
      <c r="F64" s="44"/>
      <c r="G64" s="37">
        <f>G65</f>
        <v>554.1</v>
      </c>
      <c r="H64" s="37">
        <f>H65</f>
        <v>0</v>
      </c>
      <c r="I64" s="37">
        <f>I65</f>
        <v>554.1</v>
      </c>
      <c r="J64" s="37">
        <f>J65</f>
        <v>547</v>
      </c>
      <c r="K64" s="67">
        <f t="shared" si="4"/>
        <v>98.71864284425193</v>
      </c>
    </row>
    <row r="65" spans="1:11" ht="12.75">
      <c r="A65" s="11" t="s">
        <v>195</v>
      </c>
      <c r="B65" s="44" t="s">
        <v>90</v>
      </c>
      <c r="C65" s="44" t="s">
        <v>104</v>
      </c>
      <c r="D65" s="44" t="s">
        <v>107</v>
      </c>
      <c r="E65" s="44" t="s">
        <v>302</v>
      </c>
      <c r="F65" s="44" t="s">
        <v>70</v>
      </c>
      <c r="G65" s="37">
        <v>554.1</v>
      </c>
      <c r="H65" s="28">
        <f>H66</f>
        <v>0</v>
      </c>
      <c r="I65" s="37">
        <v>554.1</v>
      </c>
      <c r="J65" s="28">
        <v>547</v>
      </c>
      <c r="K65" s="66">
        <f t="shared" si="4"/>
        <v>98.71864284425193</v>
      </c>
    </row>
    <row r="66" spans="1:11" ht="25.5">
      <c r="A66" s="3" t="s">
        <v>294</v>
      </c>
      <c r="B66" s="44" t="s">
        <v>90</v>
      </c>
      <c r="C66" s="44" t="s">
        <v>104</v>
      </c>
      <c r="D66" s="44" t="s">
        <v>107</v>
      </c>
      <c r="E66" s="44" t="s">
        <v>303</v>
      </c>
      <c r="F66" s="44"/>
      <c r="G66" s="37">
        <f>G67</f>
        <v>1529.9</v>
      </c>
      <c r="H66" s="37">
        <f>H67</f>
        <v>0</v>
      </c>
      <c r="I66" s="37">
        <f>I67</f>
        <v>1529.9</v>
      </c>
      <c r="J66" s="37">
        <f>J67</f>
        <v>1499.5</v>
      </c>
      <c r="K66" s="67">
        <f t="shared" si="4"/>
        <v>98.0129420223544</v>
      </c>
    </row>
    <row r="67" spans="1:11" ht="12.75">
      <c r="A67" s="11" t="s">
        <v>195</v>
      </c>
      <c r="B67" s="44" t="s">
        <v>90</v>
      </c>
      <c r="C67" s="44" t="s">
        <v>104</v>
      </c>
      <c r="D67" s="44" t="s">
        <v>107</v>
      </c>
      <c r="E67" s="44" t="s">
        <v>303</v>
      </c>
      <c r="F67" s="44" t="s">
        <v>70</v>
      </c>
      <c r="G67" s="37">
        <v>1529.9</v>
      </c>
      <c r="H67" s="28">
        <v>0</v>
      </c>
      <c r="I67" s="37">
        <v>1529.9</v>
      </c>
      <c r="J67" s="28">
        <v>1499.5</v>
      </c>
      <c r="K67" s="67">
        <f t="shared" si="4"/>
        <v>98.0129420223544</v>
      </c>
    </row>
    <row r="68" spans="1:11" ht="38.25">
      <c r="A68" s="11" t="s">
        <v>304</v>
      </c>
      <c r="B68" s="44" t="s">
        <v>90</v>
      </c>
      <c r="C68" s="44" t="s">
        <v>104</v>
      </c>
      <c r="D68" s="44" t="s">
        <v>107</v>
      </c>
      <c r="E68" s="44" t="s">
        <v>305</v>
      </c>
      <c r="F68" s="44"/>
      <c r="G68" s="37">
        <v>42</v>
      </c>
      <c r="H68" s="37">
        <v>0</v>
      </c>
      <c r="I68" s="37">
        <v>42</v>
      </c>
      <c r="J68" s="37">
        <v>42</v>
      </c>
      <c r="K68" s="67">
        <f t="shared" si="4"/>
        <v>100</v>
      </c>
    </row>
    <row r="69" spans="1:11" ht="12.75">
      <c r="A69" s="11" t="s">
        <v>195</v>
      </c>
      <c r="B69" s="44" t="s">
        <v>90</v>
      </c>
      <c r="C69" s="44" t="s">
        <v>104</v>
      </c>
      <c r="D69" s="44" t="s">
        <v>107</v>
      </c>
      <c r="E69" s="44" t="s">
        <v>305</v>
      </c>
      <c r="F69" s="44" t="s">
        <v>70</v>
      </c>
      <c r="G69" s="37">
        <v>42</v>
      </c>
      <c r="H69" s="28">
        <v>0</v>
      </c>
      <c r="I69" s="37">
        <v>42</v>
      </c>
      <c r="J69" s="28">
        <v>42</v>
      </c>
      <c r="K69" s="67">
        <f t="shared" si="4"/>
        <v>100</v>
      </c>
    </row>
    <row r="70" spans="1:11" ht="25.5">
      <c r="A70" s="4" t="s">
        <v>118</v>
      </c>
      <c r="B70" s="38" t="s">
        <v>90</v>
      </c>
      <c r="C70" s="38" t="s">
        <v>104</v>
      </c>
      <c r="D70" s="38" t="s">
        <v>106</v>
      </c>
      <c r="E70" s="36"/>
      <c r="F70" s="36"/>
      <c r="G70" s="39">
        <f>G71+G82</f>
        <v>1860.3</v>
      </c>
      <c r="H70" s="39">
        <f>H71+H82</f>
        <v>0</v>
      </c>
      <c r="I70" s="39">
        <f>I71+I82</f>
        <v>1860.3</v>
      </c>
      <c r="J70" s="39">
        <f>J71+J82</f>
        <v>1841.3999999999999</v>
      </c>
      <c r="K70" s="65">
        <f t="shared" si="4"/>
        <v>98.98403483309143</v>
      </c>
    </row>
    <row r="71" spans="1:11" ht="52.5" customHeight="1">
      <c r="A71" s="3" t="s">
        <v>268</v>
      </c>
      <c r="B71" s="36" t="s">
        <v>90</v>
      </c>
      <c r="C71" s="36" t="s">
        <v>104</v>
      </c>
      <c r="D71" s="36" t="s">
        <v>106</v>
      </c>
      <c r="E71" s="36" t="s">
        <v>269</v>
      </c>
      <c r="F71" s="36"/>
      <c r="G71" s="37">
        <f>G72+G77</f>
        <v>1634.3</v>
      </c>
      <c r="H71" s="37">
        <f>H72+H77</f>
        <v>0</v>
      </c>
      <c r="I71" s="37">
        <f>I72+I77</f>
        <v>1634.3</v>
      </c>
      <c r="J71" s="37">
        <f>J72+J77</f>
        <v>1634.3</v>
      </c>
      <c r="K71" s="67">
        <f t="shared" si="4"/>
        <v>100</v>
      </c>
    </row>
    <row r="72" spans="1:11" ht="38.25">
      <c r="A72" s="40" t="s">
        <v>270</v>
      </c>
      <c r="B72" s="36" t="s">
        <v>90</v>
      </c>
      <c r="C72" s="36" t="s">
        <v>104</v>
      </c>
      <c r="D72" s="36" t="s">
        <v>106</v>
      </c>
      <c r="E72" s="36" t="s">
        <v>271</v>
      </c>
      <c r="F72" s="36"/>
      <c r="G72" s="37">
        <f>G74+G76</f>
        <v>1300.5</v>
      </c>
      <c r="H72" s="37">
        <f>H74+H76</f>
        <v>0</v>
      </c>
      <c r="I72" s="37">
        <f>I74+I76</f>
        <v>1300.5</v>
      </c>
      <c r="J72" s="37">
        <f>J74+J76</f>
        <v>1300.5</v>
      </c>
      <c r="K72" s="67">
        <f t="shared" si="4"/>
        <v>100</v>
      </c>
    </row>
    <row r="73" spans="1:11" ht="38.25">
      <c r="A73" s="3" t="s">
        <v>306</v>
      </c>
      <c r="B73" s="36" t="s">
        <v>90</v>
      </c>
      <c r="C73" s="36" t="s">
        <v>104</v>
      </c>
      <c r="D73" s="36" t="s">
        <v>106</v>
      </c>
      <c r="E73" s="36" t="s">
        <v>307</v>
      </c>
      <c r="F73" s="36"/>
      <c r="G73" s="37">
        <f>G74</f>
        <v>759.5</v>
      </c>
      <c r="H73" s="37">
        <f>H74</f>
        <v>0</v>
      </c>
      <c r="I73" s="37">
        <f>I74</f>
        <v>759.5</v>
      </c>
      <c r="J73" s="37">
        <f>J74</f>
        <v>759.5</v>
      </c>
      <c r="K73" s="67">
        <f t="shared" si="4"/>
        <v>100</v>
      </c>
    </row>
    <row r="74" spans="1:11" ht="25.5">
      <c r="A74" s="3" t="s">
        <v>71</v>
      </c>
      <c r="B74" s="36" t="s">
        <v>90</v>
      </c>
      <c r="C74" s="36" t="s">
        <v>104</v>
      </c>
      <c r="D74" s="36" t="s">
        <v>106</v>
      </c>
      <c r="E74" s="36" t="s">
        <v>307</v>
      </c>
      <c r="F74" s="36" t="s">
        <v>214</v>
      </c>
      <c r="G74" s="37">
        <v>759.5</v>
      </c>
      <c r="H74" s="37">
        <v>0</v>
      </c>
      <c r="I74" s="37">
        <v>759.5</v>
      </c>
      <c r="J74" s="37">
        <v>759.5</v>
      </c>
      <c r="K74" s="67">
        <f t="shared" si="4"/>
        <v>100</v>
      </c>
    </row>
    <row r="75" spans="1:11" ht="12.75">
      <c r="A75" s="3" t="s">
        <v>47</v>
      </c>
      <c r="B75" s="36" t="s">
        <v>90</v>
      </c>
      <c r="C75" s="36" t="s">
        <v>104</v>
      </c>
      <c r="D75" s="36" t="s">
        <v>106</v>
      </c>
      <c r="E75" s="36" t="s">
        <v>308</v>
      </c>
      <c r="F75" s="36"/>
      <c r="G75" s="37">
        <f>G76</f>
        <v>541</v>
      </c>
      <c r="H75" s="37">
        <f>H76</f>
        <v>0</v>
      </c>
      <c r="I75" s="37">
        <f>I76</f>
        <v>541</v>
      </c>
      <c r="J75" s="37">
        <f>J76</f>
        <v>541</v>
      </c>
      <c r="K75" s="67">
        <f t="shared" si="4"/>
        <v>100</v>
      </c>
    </row>
    <row r="76" spans="1:11" ht="25.5">
      <c r="A76" s="3" t="s">
        <v>71</v>
      </c>
      <c r="B76" s="36" t="s">
        <v>90</v>
      </c>
      <c r="C76" s="36" t="s">
        <v>104</v>
      </c>
      <c r="D76" s="36" t="s">
        <v>106</v>
      </c>
      <c r="E76" s="36" t="s">
        <v>308</v>
      </c>
      <c r="F76" s="36" t="s">
        <v>214</v>
      </c>
      <c r="G76" s="37">
        <v>541</v>
      </c>
      <c r="H76" s="37">
        <v>0</v>
      </c>
      <c r="I76" s="37">
        <v>541</v>
      </c>
      <c r="J76" s="37">
        <v>541</v>
      </c>
      <c r="K76" s="67">
        <f t="shared" si="4"/>
        <v>100</v>
      </c>
    </row>
    <row r="77" spans="1:11" ht="25.5">
      <c r="A77" s="11" t="s">
        <v>273</v>
      </c>
      <c r="B77" s="36" t="s">
        <v>90</v>
      </c>
      <c r="C77" s="36" t="s">
        <v>104</v>
      </c>
      <c r="D77" s="36" t="s">
        <v>106</v>
      </c>
      <c r="E77" s="36" t="s">
        <v>274</v>
      </c>
      <c r="F77" s="36"/>
      <c r="G77" s="37">
        <f>G80+G78</f>
        <v>333.8</v>
      </c>
      <c r="H77" s="37">
        <f>H80+H78</f>
        <v>0</v>
      </c>
      <c r="I77" s="37">
        <f>I80+I78</f>
        <v>333.8</v>
      </c>
      <c r="J77" s="37">
        <f>J80+J78</f>
        <v>333.8</v>
      </c>
      <c r="K77" s="67">
        <f t="shared" si="4"/>
        <v>100</v>
      </c>
    </row>
    <row r="78" spans="1:11" ht="38.25">
      <c r="A78" s="3" t="s">
        <v>306</v>
      </c>
      <c r="B78" s="36" t="s">
        <v>90</v>
      </c>
      <c r="C78" s="36" t="s">
        <v>104</v>
      </c>
      <c r="D78" s="36" t="s">
        <v>106</v>
      </c>
      <c r="E78" s="36" t="s">
        <v>309</v>
      </c>
      <c r="F78" s="36"/>
      <c r="G78" s="37">
        <f>G79</f>
        <v>130.4</v>
      </c>
      <c r="H78" s="37">
        <f>H79</f>
        <v>0</v>
      </c>
      <c r="I78" s="37">
        <f>I79</f>
        <v>130.4</v>
      </c>
      <c r="J78" s="37">
        <f>J79</f>
        <v>130.4</v>
      </c>
      <c r="K78" s="67">
        <f t="shared" si="4"/>
        <v>100</v>
      </c>
    </row>
    <row r="79" spans="1:11" ht="25.5">
      <c r="A79" s="3" t="s">
        <v>71</v>
      </c>
      <c r="B79" s="36" t="s">
        <v>90</v>
      </c>
      <c r="C79" s="36" t="s">
        <v>104</v>
      </c>
      <c r="D79" s="36" t="s">
        <v>106</v>
      </c>
      <c r="E79" s="36" t="s">
        <v>309</v>
      </c>
      <c r="F79" s="36" t="s">
        <v>214</v>
      </c>
      <c r="G79" s="37">
        <v>130.4</v>
      </c>
      <c r="H79" s="37">
        <v>0</v>
      </c>
      <c r="I79" s="37">
        <v>130.4</v>
      </c>
      <c r="J79" s="37">
        <v>130.4</v>
      </c>
      <c r="K79" s="67">
        <f t="shared" si="4"/>
        <v>100</v>
      </c>
    </row>
    <row r="80" spans="1:11" ht="12.75">
      <c r="A80" s="3" t="s">
        <v>47</v>
      </c>
      <c r="B80" s="36" t="s">
        <v>90</v>
      </c>
      <c r="C80" s="36" t="s">
        <v>104</v>
      </c>
      <c r="D80" s="36" t="s">
        <v>106</v>
      </c>
      <c r="E80" s="36" t="s">
        <v>310</v>
      </c>
      <c r="F80" s="36"/>
      <c r="G80" s="37">
        <f>G81</f>
        <v>203.4</v>
      </c>
      <c r="H80" s="37">
        <f>H81</f>
        <v>0</v>
      </c>
      <c r="I80" s="37">
        <f>I81</f>
        <v>203.4</v>
      </c>
      <c r="J80" s="37">
        <f>J81</f>
        <v>203.4</v>
      </c>
      <c r="K80" s="67">
        <f t="shared" si="4"/>
        <v>100</v>
      </c>
    </row>
    <row r="81" spans="1:11" ht="25.5">
      <c r="A81" s="3" t="s">
        <v>71</v>
      </c>
      <c r="B81" s="36" t="s">
        <v>90</v>
      </c>
      <c r="C81" s="36" t="s">
        <v>104</v>
      </c>
      <c r="D81" s="36" t="s">
        <v>106</v>
      </c>
      <c r="E81" s="36" t="s">
        <v>310</v>
      </c>
      <c r="F81" s="36" t="s">
        <v>214</v>
      </c>
      <c r="G81" s="37">
        <v>203.4</v>
      </c>
      <c r="H81" s="37">
        <v>0</v>
      </c>
      <c r="I81" s="37">
        <v>203.4</v>
      </c>
      <c r="J81" s="37">
        <v>203.4</v>
      </c>
      <c r="K81" s="67">
        <f t="shared" si="4"/>
        <v>100</v>
      </c>
    </row>
    <row r="82" spans="1:11" ht="25.5">
      <c r="A82" s="3" t="s">
        <v>43</v>
      </c>
      <c r="B82" s="36" t="s">
        <v>90</v>
      </c>
      <c r="C82" s="36" t="s">
        <v>104</v>
      </c>
      <c r="D82" s="36" t="s">
        <v>106</v>
      </c>
      <c r="E82" s="36" t="s">
        <v>155</v>
      </c>
      <c r="F82" s="36"/>
      <c r="G82" s="37">
        <f>G83</f>
        <v>226</v>
      </c>
      <c r="H82" s="37">
        <f>H83</f>
        <v>0</v>
      </c>
      <c r="I82" s="37">
        <f>I83</f>
        <v>226</v>
      </c>
      <c r="J82" s="37">
        <f>J83</f>
        <v>207.1</v>
      </c>
      <c r="K82" s="67">
        <f t="shared" si="4"/>
        <v>91.63716814159292</v>
      </c>
    </row>
    <row r="83" spans="1:11" ht="25.5">
      <c r="A83" s="40" t="s">
        <v>279</v>
      </c>
      <c r="B83" s="36" t="s">
        <v>90</v>
      </c>
      <c r="C83" s="36" t="s">
        <v>104</v>
      </c>
      <c r="D83" s="36" t="s">
        <v>106</v>
      </c>
      <c r="E83" s="36" t="s">
        <v>280</v>
      </c>
      <c r="F83" s="36"/>
      <c r="G83" s="37">
        <f>G84+G86</f>
        <v>226</v>
      </c>
      <c r="H83" s="37">
        <f>H84+H86</f>
        <v>0</v>
      </c>
      <c r="I83" s="37">
        <f>I84+I86</f>
        <v>226</v>
      </c>
      <c r="J83" s="37">
        <f>J84+J86</f>
        <v>207.1</v>
      </c>
      <c r="K83" s="67">
        <f t="shared" si="4"/>
        <v>91.63716814159292</v>
      </c>
    </row>
    <row r="84" spans="1:11" ht="25.5">
      <c r="A84" s="6" t="s">
        <v>311</v>
      </c>
      <c r="B84" s="36" t="s">
        <v>90</v>
      </c>
      <c r="C84" s="36" t="s">
        <v>104</v>
      </c>
      <c r="D84" s="36" t="s">
        <v>106</v>
      </c>
      <c r="E84" s="36" t="s">
        <v>312</v>
      </c>
      <c r="F84" s="36"/>
      <c r="G84" s="37">
        <f>G85</f>
        <v>106</v>
      </c>
      <c r="H84" s="37">
        <f>H85</f>
        <v>0</v>
      </c>
      <c r="I84" s="37">
        <f>I85</f>
        <v>106</v>
      </c>
      <c r="J84" s="37">
        <f>J85</f>
        <v>102.8</v>
      </c>
      <c r="K84" s="67">
        <f t="shared" si="4"/>
        <v>96.98113207547169</v>
      </c>
    </row>
    <row r="85" spans="1:11" ht="25.5">
      <c r="A85" s="3" t="s">
        <v>71</v>
      </c>
      <c r="B85" s="36" t="s">
        <v>90</v>
      </c>
      <c r="C85" s="36" t="s">
        <v>104</v>
      </c>
      <c r="D85" s="36" t="s">
        <v>106</v>
      </c>
      <c r="E85" s="36" t="s">
        <v>312</v>
      </c>
      <c r="F85" s="36" t="s">
        <v>214</v>
      </c>
      <c r="G85" s="37">
        <v>106</v>
      </c>
      <c r="H85" s="37">
        <v>0</v>
      </c>
      <c r="I85" s="37">
        <v>106</v>
      </c>
      <c r="J85" s="37">
        <v>102.8</v>
      </c>
      <c r="K85" s="67">
        <f t="shared" si="4"/>
        <v>96.98113207547169</v>
      </c>
    </row>
    <row r="86" spans="1:11" ht="12.75">
      <c r="A86" s="3" t="s">
        <v>47</v>
      </c>
      <c r="B86" s="36" t="s">
        <v>90</v>
      </c>
      <c r="C86" s="36" t="s">
        <v>104</v>
      </c>
      <c r="D86" s="36" t="s">
        <v>106</v>
      </c>
      <c r="E86" s="36" t="s">
        <v>313</v>
      </c>
      <c r="F86" s="36"/>
      <c r="G86" s="37">
        <f>G87</f>
        <v>120</v>
      </c>
      <c r="H86" s="37">
        <f>H87</f>
        <v>0</v>
      </c>
      <c r="I86" s="37">
        <f>I87</f>
        <v>120</v>
      </c>
      <c r="J86" s="37">
        <f>J87</f>
        <v>104.3</v>
      </c>
      <c r="K86" s="67">
        <f t="shared" si="4"/>
        <v>86.91666666666666</v>
      </c>
    </row>
    <row r="87" spans="1:11" ht="25.5">
      <c r="A87" s="3" t="s">
        <v>71</v>
      </c>
      <c r="B87" s="41" t="s">
        <v>90</v>
      </c>
      <c r="C87" s="41" t="s">
        <v>104</v>
      </c>
      <c r="D87" s="41" t="s">
        <v>106</v>
      </c>
      <c r="E87" s="36" t="s">
        <v>313</v>
      </c>
      <c r="F87" s="41" t="s">
        <v>214</v>
      </c>
      <c r="G87" s="37">
        <v>120</v>
      </c>
      <c r="H87" s="37">
        <v>0</v>
      </c>
      <c r="I87" s="37">
        <v>120</v>
      </c>
      <c r="J87" s="37">
        <v>104.3</v>
      </c>
      <c r="K87" s="67">
        <f t="shared" si="4"/>
        <v>86.91666666666666</v>
      </c>
    </row>
    <row r="88" spans="1:11" ht="25.5">
      <c r="A88" s="2" t="s">
        <v>134</v>
      </c>
      <c r="B88" s="42" t="s">
        <v>88</v>
      </c>
      <c r="C88" s="42"/>
      <c r="D88" s="42"/>
      <c r="E88" s="42"/>
      <c r="F88" s="42"/>
      <c r="G88" s="43">
        <f>G89+G94+G100+G230+G258</f>
        <v>358276.2</v>
      </c>
      <c r="H88" s="43">
        <f>H89+H94+H100+H230+H258</f>
        <v>497.5</v>
      </c>
      <c r="I88" s="43">
        <f>I89+I94+I100+I230+I258</f>
        <v>358773.7</v>
      </c>
      <c r="J88" s="43">
        <f>J89+J94+J100+J230+J258</f>
        <v>353025.6</v>
      </c>
      <c r="K88" s="68">
        <f t="shared" si="4"/>
        <v>98.39784800279395</v>
      </c>
    </row>
    <row r="89" spans="1:11" ht="12.75">
      <c r="A89" s="3" t="s">
        <v>55</v>
      </c>
      <c r="B89" s="36" t="s">
        <v>88</v>
      </c>
      <c r="C89" s="36" t="s">
        <v>107</v>
      </c>
      <c r="D89" s="36" t="s">
        <v>101</v>
      </c>
      <c r="E89" s="36"/>
      <c r="F89" s="36"/>
      <c r="G89" s="37">
        <f aca="true" t="shared" si="8" ref="G89:J92">G90</f>
        <v>10</v>
      </c>
      <c r="H89" s="37">
        <f t="shared" si="8"/>
        <v>0</v>
      </c>
      <c r="I89" s="37">
        <f t="shared" si="8"/>
        <v>10</v>
      </c>
      <c r="J89" s="37">
        <f t="shared" si="8"/>
        <v>10</v>
      </c>
      <c r="K89" s="67">
        <f t="shared" si="4"/>
        <v>100</v>
      </c>
    </row>
    <row r="90" spans="1:11" ht="12.75">
      <c r="A90" s="4" t="s">
        <v>56</v>
      </c>
      <c r="B90" s="38" t="s">
        <v>88</v>
      </c>
      <c r="C90" s="38" t="s">
        <v>107</v>
      </c>
      <c r="D90" s="38" t="s">
        <v>121</v>
      </c>
      <c r="E90" s="38"/>
      <c r="F90" s="38"/>
      <c r="G90" s="39">
        <f t="shared" si="8"/>
        <v>10</v>
      </c>
      <c r="H90" s="39">
        <f t="shared" si="8"/>
        <v>0</v>
      </c>
      <c r="I90" s="39">
        <f t="shared" si="8"/>
        <v>10</v>
      </c>
      <c r="J90" s="39">
        <f t="shared" si="8"/>
        <v>10</v>
      </c>
      <c r="K90" s="65">
        <f t="shared" si="4"/>
        <v>100</v>
      </c>
    </row>
    <row r="91" spans="1:11" ht="38.25">
      <c r="A91" s="14" t="s">
        <v>150</v>
      </c>
      <c r="B91" s="36" t="s">
        <v>88</v>
      </c>
      <c r="C91" s="36" t="s">
        <v>107</v>
      </c>
      <c r="D91" s="36" t="s">
        <v>121</v>
      </c>
      <c r="E91" s="36" t="s">
        <v>164</v>
      </c>
      <c r="F91" s="36"/>
      <c r="G91" s="37">
        <f t="shared" si="8"/>
        <v>10</v>
      </c>
      <c r="H91" s="37">
        <f t="shared" si="8"/>
        <v>0</v>
      </c>
      <c r="I91" s="37">
        <f t="shared" si="8"/>
        <v>10</v>
      </c>
      <c r="J91" s="37">
        <f t="shared" si="8"/>
        <v>10</v>
      </c>
      <c r="K91" s="67">
        <f t="shared" si="4"/>
        <v>100</v>
      </c>
    </row>
    <row r="92" spans="1:11" ht="12.75">
      <c r="A92" s="3" t="s">
        <v>57</v>
      </c>
      <c r="B92" s="36" t="s">
        <v>88</v>
      </c>
      <c r="C92" s="36" t="s">
        <v>107</v>
      </c>
      <c r="D92" s="36" t="s">
        <v>121</v>
      </c>
      <c r="E92" s="36" t="s">
        <v>165</v>
      </c>
      <c r="F92" s="36"/>
      <c r="G92" s="37">
        <f t="shared" si="8"/>
        <v>10</v>
      </c>
      <c r="H92" s="37">
        <f t="shared" si="8"/>
        <v>0</v>
      </c>
      <c r="I92" s="37">
        <f t="shared" si="8"/>
        <v>10</v>
      </c>
      <c r="J92" s="37">
        <f t="shared" si="8"/>
        <v>10</v>
      </c>
      <c r="K92" s="67">
        <f t="shared" si="4"/>
        <v>100</v>
      </c>
    </row>
    <row r="93" spans="1:11" ht="25.5">
      <c r="A93" s="3" t="s">
        <v>71</v>
      </c>
      <c r="B93" s="36" t="s">
        <v>88</v>
      </c>
      <c r="C93" s="36" t="s">
        <v>107</v>
      </c>
      <c r="D93" s="36" t="s">
        <v>121</v>
      </c>
      <c r="E93" s="36" t="s">
        <v>165</v>
      </c>
      <c r="F93" s="36" t="s">
        <v>214</v>
      </c>
      <c r="G93" s="37">
        <v>10</v>
      </c>
      <c r="H93" s="37">
        <v>0</v>
      </c>
      <c r="I93" s="37">
        <v>10</v>
      </c>
      <c r="J93" s="28">
        <v>10</v>
      </c>
      <c r="K93" s="67">
        <f t="shared" si="4"/>
        <v>100</v>
      </c>
    </row>
    <row r="94" spans="1:11" ht="12.75">
      <c r="A94" s="3" t="s">
        <v>85</v>
      </c>
      <c r="B94" s="36" t="s">
        <v>88</v>
      </c>
      <c r="C94" s="36" t="s">
        <v>109</v>
      </c>
      <c r="D94" s="36" t="s">
        <v>101</v>
      </c>
      <c r="E94" s="36"/>
      <c r="F94" s="36"/>
      <c r="G94" s="37">
        <f aca="true" t="shared" si="9" ref="G94:J98">G95</f>
        <v>5</v>
      </c>
      <c r="H94" s="37">
        <f t="shared" si="9"/>
        <v>0</v>
      </c>
      <c r="I94" s="37">
        <f t="shared" si="9"/>
        <v>5</v>
      </c>
      <c r="J94" s="37">
        <f t="shared" si="9"/>
        <v>5</v>
      </c>
      <c r="K94" s="67">
        <f t="shared" si="4"/>
        <v>100</v>
      </c>
    </row>
    <row r="95" spans="1:11" ht="25.5">
      <c r="A95" s="4" t="s">
        <v>86</v>
      </c>
      <c r="B95" s="38" t="s">
        <v>88</v>
      </c>
      <c r="C95" s="38" t="s">
        <v>109</v>
      </c>
      <c r="D95" s="38" t="s">
        <v>108</v>
      </c>
      <c r="E95" s="38"/>
      <c r="F95" s="38"/>
      <c r="G95" s="39">
        <f t="shared" si="9"/>
        <v>5</v>
      </c>
      <c r="H95" s="39">
        <f t="shared" si="9"/>
        <v>0</v>
      </c>
      <c r="I95" s="39">
        <f t="shared" si="9"/>
        <v>5</v>
      </c>
      <c r="J95" s="39">
        <v>5</v>
      </c>
      <c r="K95" s="65">
        <f t="shared" si="4"/>
        <v>100</v>
      </c>
    </row>
    <row r="96" spans="1:11" ht="12.75">
      <c r="A96" s="3" t="s">
        <v>143</v>
      </c>
      <c r="B96" s="36" t="s">
        <v>88</v>
      </c>
      <c r="C96" s="36" t="s">
        <v>109</v>
      </c>
      <c r="D96" s="36" t="s">
        <v>108</v>
      </c>
      <c r="E96" s="36" t="s">
        <v>151</v>
      </c>
      <c r="F96" s="36"/>
      <c r="G96" s="37">
        <f t="shared" si="9"/>
        <v>5</v>
      </c>
      <c r="H96" s="37">
        <f t="shared" si="9"/>
        <v>0</v>
      </c>
      <c r="I96" s="37">
        <f t="shared" si="9"/>
        <v>5</v>
      </c>
      <c r="J96" s="35">
        <v>5</v>
      </c>
      <c r="K96" s="66">
        <f t="shared" si="4"/>
        <v>100</v>
      </c>
    </row>
    <row r="97" spans="1:11" ht="25.5">
      <c r="A97" s="3" t="s">
        <v>226</v>
      </c>
      <c r="B97" s="36" t="s">
        <v>88</v>
      </c>
      <c r="C97" s="36" t="s">
        <v>109</v>
      </c>
      <c r="D97" s="36" t="s">
        <v>108</v>
      </c>
      <c r="E97" s="36" t="s">
        <v>224</v>
      </c>
      <c r="F97" s="36"/>
      <c r="G97" s="37">
        <f t="shared" si="9"/>
        <v>5</v>
      </c>
      <c r="H97" s="37">
        <f t="shared" si="9"/>
        <v>0</v>
      </c>
      <c r="I97" s="37">
        <f t="shared" si="9"/>
        <v>5</v>
      </c>
      <c r="J97" s="37">
        <f t="shared" si="9"/>
        <v>5</v>
      </c>
      <c r="K97" s="67">
        <f t="shared" si="4"/>
        <v>100</v>
      </c>
    </row>
    <row r="98" spans="1:11" ht="63.75">
      <c r="A98" s="3" t="s">
        <v>227</v>
      </c>
      <c r="B98" s="36" t="s">
        <v>88</v>
      </c>
      <c r="C98" s="36" t="s">
        <v>109</v>
      </c>
      <c r="D98" s="36" t="s">
        <v>108</v>
      </c>
      <c r="E98" s="36" t="s">
        <v>225</v>
      </c>
      <c r="F98" s="36"/>
      <c r="G98" s="37">
        <f t="shared" si="9"/>
        <v>5</v>
      </c>
      <c r="H98" s="37">
        <f t="shared" si="9"/>
        <v>0</v>
      </c>
      <c r="I98" s="37">
        <f t="shared" si="9"/>
        <v>5</v>
      </c>
      <c r="J98" s="37">
        <f t="shared" si="9"/>
        <v>5</v>
      </c>
      <c r="K98" s="67">
        <f t="shared" si="4"/>
        <v>100</v>
      </c>
    </row>
    <row r="99" spans="1:11" ht="12.75">
      <c r="A99" s="11" t="s">
        <v>195</v>
      </c>
      <c r="B99" s="36" t="s">
        <v>88</v>
      </c>
      <c r="C99" s="36" t="s">
        <v>109</v>
      </c>
      <c r="D99" s="36" t="s">
        <v>108</v>
      </c>
      <c r="E99" s="36" t="s">
        <v>225</v>
      </c>
      <c r="F99" s="36" t="s">
        <v>70</v>
      </c>
      <c r="G99" s="37">
        <v>5</v>
      </c>
      <c r="H99" s="37">
        <v>0</v>
      </c>
      <c r="I99" s="37">
        <v>5</v>
      </c>
      <c r="J99" s="28">
        <v>5</v>
      </c>
      <c r="K99" s="67">
        <f t="shared" si="4"/>
        <v>100</v>
      </c>
    </row>
    <row r="100" spans="1:11" ht="12.75">
      <c r="A100" s="3" t="s">
        <v>44</v>
      </c>
      <c r="B100" s="36" t="s">
        <v>88</v>
      </c>
      <c r="C100" s="36" t="s">
        <v>100</v>
      </c>
      <c r="D100" s="36" t="s">
        <v>101</v>
      </c>
      <c r="E100" s="42"/>
      <c r="F100" s="42"/>
      <c r="G100" s="37">
        <f>G101+G133+G186+G191+G205</f>
        <v>317230</v>
      </c>
      <c r="H100" s="37">
        <f>H101+H133+H186+H191+H205</f>
        <v>204.5</v>
      </c>
      <c r="I100" s="37">
        <f>I101+I133+I186+I191+I205</f>
        <v>317434.5</v>
      </c>
      <c r="J100" s="37">
        <f>J101+J133+J186+J191+J205</f>
        <v>312600.89999999997</v>
      </c>
      <c r="K100" s="67">
        <f t="shared" si="4"/>
        <v>98.47729216578537</v>
      </c>
    </row>
    <row r="101" spans="1:11" ht="12.75">
      <c r="A101" s="4" t="s">
        <v>48</v>
      </c>
      <c r="B101" s="36" t="s">
        <v>88</v>
      </c>
      <c r="C101" s="38" t="s">
        <v>100</v>
      </c>
      <c r="D101" s="38" t="s">
        <v>107</v>
      </c>
      <c r="E101" s="38"/>
      <c r="F101" s="38"/>
      <c r="G101" s="39">
        <f>G102+G109+G117+G124+G106</f>
        <v>85950.5</v>
      </c>
      <c r="H101" s="39">
        <f>H102+H109+H117+H124+H106</f>
        <v>0</v>
      </c>
      <c r="I101" s="39">
        <f>I102+I109+I117+I124+I106</f>
        <v>85950.5</v>
      </c>
      <c r="J101" s="39">
        <f>J102+J109+J117+J124+J106</f>
        <v>83413.5</v>
      </c>
      <c r="K101" s="65">
        <f t="shared" si="4"/>
        <v>97.04830105700374</v>
      </c>
    </row>
    <row r="102" spans="1:11" ht="12.75">
      <c r="A102" s="3" t="s">
        <v>232</v>
      </c>
      <c r="B102" s="76" t="s">
        <v>88</v>
      </c>
      <c r="C102" s="76" t="s">
        <v>100</v>
      </c>
      <c r="D102" s="76" t="s">
        <v>107</v>
      </c>
      <c r="E102" s="36" t="s">
        <v>230</v>
      </c>
      <c r="F102" s="36"/>
      <c r="G102" s="37">
        <f aca="true" t="shared" si="10" ref="G102:J104">G103</f>
        <v>122.6</v>
      </c>
      <c r="H102" s="37">
        <f t="shared" si="10"/>
        <v>0</v>
      </c>
      <c r="I102" s="37">
        <f t="shared" si="10"/>
        <v>122.6</v>
      </c>
      <c r="J102" s="37">
        <f t="shared" si="10"/>
        <v>122.6</v>
      </c>
      <c r="K102" s="77">
        <f t="shared" si="4"/>
        <v>100</v>
      </c>
    </row>
    <row r="103" spans="1:11" ht="25.5">
      <c r="A103" s="3" t="s">
        <v>314</v>
      </c>
      <c r="B103" s="76" t="s">
        <v>88</v>
      </c>
      <c r="C103" s="76" t="s">
        <v>100</v>
      </c>
      <c r="D103" s="76" t="s">
        <v>107</v>
      </c>
      <c r="E103" s="36" t="s">
        <v>250</v>
      </c>
      <c r="F103" s="36"/>
      <c r="G103" s="37">
        <f t="shared" si="10"/>
        <v>122.6</v>
      </c>
      <c r="H103" s="37">
        <f t="shared" si="10"/>
        <v>0</v>
      </c>
      <c r="I103" s="37">
        <f t="shared" si="10"/>
        <v>122.6</v>
      </c>
      <c r="J103" s="37">
        <f t="shared" si="10"/>
        <v>122.6</v>
      </c>
      <c r="K103" s="77">
        <f t="shared" si="4"/>
        <v>100</v>
      </c>
    </row>
    <row r="104" spans="1:11" ht="38.25">
      <c r="A104" s="3" t="s">
        <v>315</v>
      </c>
      <c r="B104" s="76" t="s">
        <v>88</v>
      </c>
      <c r="C104" s="76" t="s">
        <v>100</v>
      </c>
      <c r="D104" s="76" t="s">
        <v>107</v>
      </c>
      <c r="E104" s="36" t="s">
        <v>316</v>
      </c>
      <c r="F104" s="36"/>
      <c r="G104" s="37">
        <f t="shared" si="10"/>
        <v>122.6</v>
      </c>
      <c r="H104" s="37">
        <f t="shared" si="10"/>
        <v>0</v>
      </c>
      <c r="I104" s="37">
        <f t="shared" si="10"/>
        <v>122.6</v>
      </c>
      <c r="J104" s="37">
        <f t="shared" si="10"/>
        <v>122.6</v>
      </c>
      <c r="K104" s="77">
        <f t="shared" si="4"/>
        <v>100</v>
      </c>
    </row>
    <row r="105" spans="1:11" ht="12.75">
      <c r="A105" s="11" t="s">
        <v>195</v>
      </c>
      <c r="B105" s="44" t="s">
        <v>88</v>
      </c>
      <c r="C105" s="44" t="s">
        <v>100</v>
      </c>
      <c r="D105" s="44" t="s">
        <v>107</v>
      </c>
      <c r="E105" s="36" t="s">
        <v>316</v>
      </c>
      <c r="F105" s="36" t="s">
        <v>70</v>
      </c>
      <c r="G105" s="37">
        <v>122.6</v>
      </c>
      <c r="H105" s="37">
        <v>0</v>
      </c>
      <c r="I105" s="37">
        <v>122.6</v>
      </c>
      <c r="J105" s="28">
        <v>122.6</v>
      </c>
      <c r="K105" s="67">
        <f t="shared" si="4"/>
        <v>100</v>
      </c>
    </row>
    <row r="106" spans="1:11" ht="25.5">
      <c r="A106" s="3" t="s">
        <v>317</v>
      </c>
      <c r="B106" s="76" t="s">
        <v>88</v>
      </c>
      <c r="C106" s="76" t="s">
        <v>100</v>
      </c>
      <c r="D106" s="76" t="s">
        <v>107</v>
      </c>
      <c r="E106" s="76" t="s">
        <v>318</v>
      </c>
      <c r="F106" s="76"/>
      <c r="G106" s="37">
        <f aca="true" t="shared" si="11" ref="G106:J107">G107</f>
        <v>15000</v>
      </c>
      <c r="H106" s="37">
        <f t="shared" si="11"/>
        <v>0</v>
      </c>
      <c r="I106" s="37">
        <f t="shared" si="11"/>
        <v>15000</v>
      </c>
      <c r="J106" s="37">
        <f t="shared" si="11"/>
        <v>15000</v>
      </c>
      <c r="K106" s="77">
        <f t="shared" si="4"/>
        <v>100</v>
      </c>
    </row>
    <row r="107" spans="1:11" ht="38.25">
      <c r="A107" s="3" t="s">
        <v>319</v>
      </c>
      <c r="B107" s="76" t="s">
        <v>88</v>
      </c>
      <c r="C107" s="76" t="s">
        <v>100</v>
      </c>
      <c r="D107" s="76" t="s">
        <v>107</v>
      </c>
      <c r="E107" s="76" t="s">
        <v>320</v>
      </c>
      <c r="F107" s="76"/>
      <c r="G107" s="37">
        <f t="shared" si="11"/>
        <v>15000</v>
      </c>
      <c r="H107" s="37">
        <f t="shared" si="11"/>
        <v>0</v>
      </c>
      <c r="I107" s="37">
        <f t="shared" si="11"/>
        <v>15000</v>
      </c>
      <c r="J107" s="37">
        <f t="shared" si="11"/>
        <v>15000</v>
      </c>
      <c r="K107" s="77">
        <f aca="true" t="shared" si="12" ref="K107:K170">J107/I107*100</f>
        <v>100</v>
      </c>
    </row>
    <row r="108" spans="1:11" ht="12.75">
      <c r="A108" s="11" t="s">
        <v>195</v>
      </c>
      <c r="B108" s="44" t="s">
        <v>88</v>
      </c>
      <c r="C108" s="44" t="s">
        <v>100</v>
      </c>
      <c r="D108" s="44" t="s">
        <v>107</v>
      </c>
      <c r="E108" s="44" t="s">
        <v>320</v>
      </c>
      <c r="F108" s="44" t="s">
        <v>70</v>
      </c>
      <c r="G108" s="37">
        <v>15000</v>
      </c>
      <c r="H108" s="37">
        <v>0</v>
      </c>
      <c r="I108" s="37">
        <v>15000</v>
      </c>
      <c r="J108" s="28">
        <v>15000</v>
      </c>
      <c r="K108" s="67">
        <f t="shared" si="12"/>
        <v>100</v>
      </c>
    </row>
    <row r="109" spans="1:11" ht="12.75">
      <c r="A109" s="3" t="s">
        <v>96</v>
      </c>
      <c r="B109" s="76" t="s">
        <v>88</v>
      </c>
      <c r="C109" s="76" t="s">
        <v>100</v>
      </c>
      <c r="D109" s="76" t="s">
        <v>107</v>
      </c>
      <c r="E109" s="76" t="s">
        <v>158</v>
      </c>
      <c r="F109" s="76"/>
      <c r="G109" s="37">
        <f>G110</f>
        <v>2520.8</v>
      </c>
      <c r="H109" s="37">
        <f>H110</f>
        <v>0</v>
      </c>
      <c r="I109" s="37">
        <f>I110</f>
        <v>2520.8</v>
      </c>
      <c r="J109" s="37">
        <f>J110</f>
        <v>520.8</v>
      </c>
      <c r="K109" s="77">
        <f t="shared" si="12"/>
        <v>20.660107902253248</v>
      </c>
    </row>
    <row r="110" spans="1:11" ht="38.25">
      <c r="A110" s="3" t="s">
        <v>321</v>
      </c>
      <c r="B110" s="76" t="s">
        <v>88</v>
      </c>
      <c r="C110" s="76" t="s">
        <v>100</v>
      </c>
      <c r="D110" s="76" t="s">
        <v>107</v>
      </c>
      <c r="E110" s="76" t="s">
        <v>240</v>
      </c>
      <c r="F110" s="76"/>
      <c r="G110" s="37">
        <f>G111+G113+G115</f>
        <v>2520.8</v>
      </c>
      <c r="H110" s="37">
        <f>H111+H113+H115</f>
        <v>0</v>
      </c>
      <c r="I110" s="37">
        <f>I111+I113+I115</f>
        <v>2520.8</v>
      </c>
      <c r="J110" s="37">
        <f>J111+J113+J115</f>
        <v>520.8</v>
      </c>
      <c r="K110" s="77">
        <f t="shared" si="12"/>
        <v>20.660107902253248</v>
      </c>
    </row>
    <row r="111" spans="1:11" ht="63.75">
      <c r="A111" s="11" t="s">
        <v>194</v>
      </c>
      <c r="B111" s="44" t="s">
        <v>88</v>
      </c>
      <c r="C111" s="44" t="s">
        <v>100</v>
      </c>
      <c r="D111" s="44" t="s">
        <v>107</v>
      </c>
      <c r="E111" s="44" t="s">
        <v>322</v>
      </c>
      <c r="F111" s="44"/>
      <c r="G111" s="37">
        <f>G112</f>
        <v>270.8</v>
      </c>
      <c r="H111" s="37">
        <f>H112</f>
        <v>0</v>
      </c>
      <c r="I111" s="37">
        <f>I112</f>
        <v>270.8</v>
      </c>
      <c r="J111" s="37">
        <f>J112</f>
        <v>270.8</v>
      </c>
      <c r="K111" s="67">
        <f t="shared" si="12"/>
        <v>100</v>
      </c>
    </row>
    <row r="112" spans="1:11" ht="12.75">
      <c r="A112" s="11" t="s">
        <v>195</v>
      </c>
      <c r="B112" s="44" t="s">
        <v>88</v>
      </c>
      <c r="C112" s="44" t="s">
        <v>100</v>
      </c>
      <c r="D112" s="44" t="s">
        <v>107</v>
      </c>
      <c r="E112" s="44" t="s">
        <v>322</v>
      </c>
      <c r="F112" s="44" t="s">
        <v>70</v>
      </c>
      <c r="G112" s="37">
        <v>270.8</v>
      </c>
      <c r="H112" s="37">
        <v>0</v>
      </c>
      <c r="I112" s="37">
        <v>270.8</v>
      </c>
      <c r="J112" s="28">
        <v>270.8</v>
      </c>
      <c r="K112" s="67">
        <f t="shared" si="12"/>
        <v>100</v>
      </c>
    </row>
    <row r="113" spans="1:11" ht="51">
      <c r="A113" s="11" t="s">
        <v>323</v>
      </c>
      <c r="B113" s="44" t="s">
        <v>88</v>
      </c>
      <c r="C113" s="44" t="s">
        <v>100</v>
      </c>
      <c r="D113" s="44" t="s">
        <v>107</v>
      </c>
      <c r="E113" s="44" t="s">
        <v>324</v>
      </c>
      <c r="F113" s="44"/>
      <c r="G113" s="37">
        <f>G114</f>
        <v>250</v>
      </c>
      <c r="H113" s="37">
        <f>H114</f>
        <v>0</v>
      </c>
      <c r="I113" s="37">
        <f>I114</f>
        <v>250</v>
      </c>
      <c r="J113" s="37">
        <f>J114</f>
        <v>250</v>
      </c>
      <c r="K113" s="67">
        <f t="shared" si="12"/>
        <v>100</v>
      </c>
    </row>
    <row r="114" spans="1:11" ht="12.75">
      <c r="A114" s="11" t="s">
        <v>195</v>
      </c>
      <c r="B114" s="44" t="s">
        <v>88</v>
      </c>
      <c r="C114" s="44" t="s">
        <v>100</v>
      </c>
      <c r="D114" s="44" t="s">
        <v>107</v>
      </c>
      <c r="E114" s="44" t="s">
        <v>324</v>
      </c>
      <c r="F114" s="44" t="s">
        <v>70</v>
      </c>
      <c r="G114" s="37">
        <v>250</v>
      </c>
      <c r="H114" s="37">
        <v>0</v>
      </c>
      <c r="I114" s="37">
        <v>250</v>
      </c>
      <c r="J114" s="37">
        <v>250</v>
      </c>
      <c r="K114" s="67">
        <f t="shared" si="12"/>
        <v>100</v>
      </c>
    </row>
    <row r="115" spans="1:11" ht="38.25">
      <c r="A115" s="11" t="s">
        <v>325</v>
      </c>
      <c r="B115" s="44"/>
      <c r="C115" s="44"/>
      <c r="D115" s="44"/>
      <c r="E115" s="44" t="s">
        <v>326</v>
      </c>
      <c r="F115" s="44"/>
      <c r="G115" s="37">
        <f>G116</f>
        <v>2000</v>
      </c>
      <c r="H115" s="37">
        <f>H116</f>
        <v>0</v>
      </c>
      <c r="I115" s="37">
        <f>I116</f>
        <v>2000</v>
      </c>
      <c r="J115" s="37">
        <v>0</v>
      </c>
      <c r="K115" s="69">
        <f t="shared" si="12"/>
        <v>0</v>
      </c>
    </row>
    <row r="116" spans="1:11" ht="12.75">
      <c r="A116" s="11" t="s">
        <v>195</v>
      </c>
      <c r="B116" s="44"/>
      <c r="C116" s="44"/>
      <c r="D116" s="44"/>
      <c r="E116" s="44" t="s">
        <v>326</v>
      </c>
      <c r="F116" s="44" t="s">
        <v>70</v>
      </c>
      <c r="G116" s="37">
        <v>2000</v>
      </c>
      <c r="H116" s="37">
        <v>0</v>
      </c>
      <c r="I116" s="37">
        <v>2000</v>
      </c>
      <c r="J116" s="28">
        <v>0</v>
      </c>
      <c r="K116" s="67">
        <f t="shared" si="12"/>
        <v>0</v>
      </c>
    </row>
    <row r="117" spans="1:11" ht="63.75">
      <c r="A117" s="3" t="s">
        <v>268</v>
      </c>
      <c r="B117" s="76" t="s">
        <v>88</v>
      </c>
      <c r="C117" s="76" t="s">
        <v>100</v>
      </c>
      <c r="D117" s="76" t="s">
        <v>107</v>
      </c>
      <c r="E117" s="76" t="s">
        <v>269</v>
      </c>
      <c r="F117" s="76"/>
      <c r="G117" s="37">
        <f>G118+G121</f>
        <v>41005.9</v>
      </c>
      <c r="H117" s="37">
        <f>H118+H121</f>
        <v>0</v>
      </c>
      <c r="I117" s="37">
        <f>I118+I121</f>
        <v>41005.9</v>
      </c>
      <c r="J117" s="37">
        <f>J118+J121</f>
        <v>41005.9</v>
      </c>
      <c r="K117" s="77">
        <f t="shared" si="12"/>
        <v>100</v>
      </c>
    </row>
    <row r="118" spans="1:11" ht="38.25">
      <c r="A118" s="40" t="s">
        <v>270</v>
      </c>
      <c r="B118" s="76" t="s">
        <v>88</v>
      </c>
      <c r="C118" s="76" t="s">
        <v>100</v>
      </c>
      <c r="D118" s="76" t="s">
        <v>107</v>
      </c>
      <c r="E118" s="76" t="s">
        <v>271</v>
      </c>
      <c r="F118" s="76"/>
      <c r="G118" s="37">
        <f aca="true" t="shared" si="13" ref="G118:J119">G119</f>
        <v>28356</v>
      </c>
      <c r="H118" s="37">
        <f t="shared" si="13"/>
        <v>0</v>
      </c>
      <c r="I118" s="37">
        <f t="shared" si="13"/>
        <v>28356</v>
      </c>
      <c r="J118" s="37">
        <f t="shared" si="13"/>
        <v>28356</v>
      </c>
      <c r="K118" s="77">
        <f t="shared" si="12"/>
        <v>100</v>
      </c>
    </row>
    <row r="119" spans="1:11" ht="25.5">
      <c r="A119" s="3" t="s">
        <v>327</v>
      </c>
      <c r="B119" s="76" t="s">
        <v>88</v>
      </c>
      <c r="C119" s="76" t="s">
        <v>100</v>
      </c>
      <c r="D119" s="76" t="s">
        <v>107</v>
      </c>
      <c r="E119" s="76" t="s">
        <v>328</v>
      </c>
      <c r="F119" s="76"/>
      <c r="G119" s="37">
        <f t="shared" si="13"/>
        <v>28356</v>
      </c>
      <c r="H119" s="37">
        <f t="shared" si="13"/>
        <v>0</v>
      </c>
      <c r="I119" s="37">
        <f t="shared" si="13"/>
        <v>28356</v>
      </c>
      <c r="J119" s="37">
        <f t="shared" si="13"/>
        <v>28356</v>
      </c>
      <c r="K119" s="77">
        <f t="shared" si="12"/>
        <v>100</v>
      </c>
    </row>
    <row r="120" spans="1:11" ht="12.75">
      <c r="A120" s="11" t="s">
        <v>195</v>
      </c>
      <c r="B120" s="44" t="s">
        <v>88</v>
      </c>
      <c r="C120" s="44" t="s">
        <v>100</v>
      </c>
      <c r="D120" s="44" t="s">
        <v>107</v>
      </c>
      <c r="E120" s="44" t="s">
        <v>328</v>
      </c>
      <c r="F120" s="44" t="s">
        <v>70</v>
      </c>
      <c r="G120" s="37">
        <v>28356</v>
      </c>
      <c r="H120" s="37">
        <v>0</v>
      </c>
      <c r="I120" s="37">
        <v>28356</v>
      </c>
      <c r="J120" s="28">
        <v>28356</v>
      </c>
      <c r="K120" s="67">
        <f t="shared" si="12"/>
        <v>100</v>
      </c>
    </row>
    <row r="121" spans="1:11" ht="25.5">
      <c r="A121" s="11" t="s">
        <v>273</v>
      </c>
      <c r="B121" s="44" t="s">
        <v>88</v>
      </c>
      <c r="C121" s="44" t="s">
        <v>100</v>
      </c>
      <c r="D121" s="44" t="s">
        <v>107</v>
      </c>
      <c r="E121" s="44" t="s">
        <v>274</v>
      </c>
      <c r="F121" s="44"/>
      <c r="G121" s="37">
        <f aca="true" t="shared" si="14" ref="G121:J122">G122</f>
        <v>12649.9</v>
      </c>
      <c r="H121" s="37">
        <f t="shared" si="14"/>
        <v>0</v>
      </c>
      <c r="I121" s="37">
        <f t="shared" si="14"/>
        <v>12649.9</v>
      </c>
      <c r="J121" s="37">
        <f t="shared" si="14"/>
        <v>12649.9</v>
      </c>
      <c r="K121" s="67">
        <f t="shared" si="12"/>
        <v>100</v>
      </c>
    </row>
    <row r="122" spans="1:11" ht="25.5">
      <c r="A122" s="3" t="s">
        <v>327</v>
      </c>
      <c r="B122" s="76" t="s">
        <v>88</v>
      </c>
      <c r="C122" s="76" t="s">
        <v>100</v>
      </c>
      <c r="D122" s="76" t="s">
        <v>107</v>
      </c>
      <c r="E122" s="76" t="s">
        <v>329</v>
      </c>
      <c r="F122" s="76"/>
      <c r="G122" s="37">
        <f t="shared" si="14"/>
        <v>12649.9</v>
      </c>
      <c r="H122" s="37">
        <f t="shared" si="14"/>
        <v>0</v>
      </c>
      <c r="I122" s="37">
        <f t="shared" si="14"/>
        <v>12649.9</v>
      </c>
      <c r="J122" s="37">
        <f t="shared" si="14"/>
        <v>12649.9</v>
      </c>
      <c r="K122" s="77">
        <f t="shared" si="12"/>
        <v>100</v>
      </c>
    </row>
    <row r="123" spans="1:11" ht="12.75">
      <c r="A123" s="11" t="s">
        <v>195</v>
      </c>
      <c r="B123" s="44" t="s">
        <v>88</v>
      </c>
      <c r="C123" s="44" t="s">
        <v>100</v>
      </c>
      <c r="D123" s="44" t="s">
        <v>107</v>
      </c>
      <c r="E123" s="44" t="s">
        <v>329</v>
      </c>
      <c r="F123" s="44" t="s">
        <v>70</v>
      </c>
      <c r="G123" s="37">
        <v>12649.9</v>
      </c>
      <c r="H123" s="28">
        <f>H124</f>
        <v>0</v>
      </c>
      <c r="I123" s="28">
        <v>12649.9</v>
      </c>
      <c r="J123" s="28">
        <v>12649.9</v>
      </c>
      <c r="K123" s="67">
        <f t="shared" si="12"/>
        <v>100</v>
      </c>
    </row>
    <row r="124" spans="1:11" ht="25.5">
      <c r="A124" s="3" t="s">
        <v>43</v>
      </c>
      <c r="B124" s="36" t="s">
        <v>88</v>
      </c>
      <c r="C124" s="36" t="s">
        <v>100</v>
      </c>
      <c r="D124" s="36" t="s">
        <v>107</v>
      </c>
      <c r="E124" s="36" t="s">
        <v>155</v>
      </c>
      <c r="F124" s="36"/>
      <c r="G124" s="37">
        <f>G125+G128</f>
        <v>27301.2</v>
      </c>
      <c r="H124" s="37">
        <f>H125+H128</f>
        <v>0</v>
      </c>
      <c r="I124" s="37">
        <f>I125+I128</f>
        <v>27301.2</v>
      </c>
      <c r="J124" s="37">
        <f>J125+J128</f>
        <v>26764.2</v>
      </c>
      <c r="K124" s="67">
        <f t="shared" si="12"/>
        <v>98.03305349215418</v>
      </c>
    </row>
    <row r="125" spans="1:11" ht="38.25">
      <c r="A125" s="40" t="s">
        <v>330</v>
      </c>
      <c r="B125" s="36" t="s">
        <v>88</v>
      </c>
      <c r="C125" s="36" t="s">
        <v>100</v>
      </c>
      <c r="D125" s="36" t="s">
        <v>107</v>
      </c>
      <c r="E125" s="36" t="s">
        <v>331</v>
      </c>
      <c r="F125" s="36"/>
      <c r="G125" s="37">
        <f aca="true" t="shared" si="15" ref="G125:J126">G126</f>
        <v>24940.2</v>
      </c>
      <c r="H125" s="37">
        <f t="shared" si="15"/>
        <v>0</v>
      </c>
      <c r="I125" s="37">
        <f t="shared" si="15"/>
        <v>24940.2</v>
      </c>
      <c r="J125" s="37">
        <f t="shared" si="15"/>
        <v>24805.2</v>
      </c>
      <c r="K125" s="67">
        <f t="shared" si="12"/>
        <v>99.45870522289316</v>
      </c>
    </row>
    <row r="126" spans="1:11" ht="25.5">
      <c r="A126" s="3" t="s">
        <v>327</v>
      </c>
      <c r="B126" s="36" t="s">
        <v>88</v>
      </c>
      <c r="C126" s="36" t="s">
        <v>100</v>
      </c>
      <c r="D126" s="36" t="s">
        <v>107</v>
      </c>
      <c r="E126" s="36" t="s">
        <v>332</v>
      </c>
      <c r="F126" s="36"/>
      <c r="G126" s="37">
        <f t="shared" si="15"/>
        <v>24940.2</v>
      </c>
      <c r="H126" s="37">
        <f t="shared" si="15"/>
        <v>0</v>
      </c>
      <c r="I126" s="37">
        <f t="shared" si="15"/>
        <v>24940.2</v>
      </c>
      <c r="J126" s="37">
        <f t="shared" si="15"/>
        <v>24805.2</v>
      </c>
      <c r="K126" s="67">
        <f t="shared" si="12"/>
        <v>99.45870522289316</v>
      </c>
    </row>
    <row r="127" spans="1:11" ht="12.75">
      <c r="A127" s="11" t="s">
        <v>195</v>
      </c>
      <c r="B127" s="36" t="s">
        <v>88</v>
      </c>
      <c r="C127" s="36" t="s">
        <v>100</v>
      </c>
      <c r="D127" s="36" t="s">
        <v>107</v>
      </c>
      <c r="E127" s="36" t="s">
        <v>332</v>
      </c>
      <c r="F127" s="36" t="s">
        <v>70</v>
      </c>
      <c r="G127" s="37">
        <v>24940.2</v>
      </c>
      <c r="H127" s="28">
        <f>H128</f>
        <v>0</v>
      </c>
      <c r="I127" s="28">
        <v>24940.2</v>
      </c>
      <c r="J127" s="28">
        <v>24805.2</v>
      </c>
      <c r="K127" s="67">
        <f t="shared" si="12"/>
        <v>99.45870522289316</v>
      </c>
    </row>
    <row r="128" spans="1:11" ht="38.25">
      <c r="A128" s="6" t="s">
        <v>126</v>
      </c>
      <c r="B128" s="76" t="s">
        <v>88</v>
      </c>
      <c r="C128" s="76" t="s">
        <v>100</v>
      </c>
      <c r="D128" s="76" t="s">
        <v>107</v>
      </c>
      <c r="E128" s="76" t="s">
        <v>333</v>
      </c>
      <c r="F128" s="36"/>
      <c r="G128" s="37">
        <f>G130+G132</f>
        <v>2361</v>
      </c>
      <c r="H128" s="37">
        <f>H130+H132</f>
        <v>0</v>
      </c>
      <c r="I128" s="37">
        <f>I130+I132</f>
        <v>2361</v>
      </c>
      <c r="J128" s="37">
        <f>J130+J132</f>
        <v>1959</v>
      </c>
      <c r="K128" s="77">
        <f t="shared" si="12"/>
        <v>82.9733163913596</v>
      </c>
    </row>
    <row r="129" spans="1:11" ht="25.5">
      <c r="A129" s="3" t="s">
        <v>334</v>
      </c>
      <c r="B129" s="36" t="s">
        <v>88</v>
      </c>
      <c r="C129" s="36" t="s">
        <v>100</v>
      </c>
      <c r="D129" s="36" t="s">
        <v>107</v>
      </c>
      <c r="E129" s="36" t="s">
        <v>335</v>
      </c>
      <c r="F129" s="36"/>
      <c r="G129" s="37">
        <f>G130</f>
        <v>460</v>
      </c>
      <c r="H129" s="37">
        <f>H130</f>
        <v>0</v>
      </c>
      <c r="I129" s="37">
        <f>I130</f>
        <v>460</v>
      </c>
      <c r="J129" s="37">
        <f>J130</f>
        <v>460</v>
      </c>
      <c r="K129" s="67">
        <f t="shared" si="12"/>
        <v>100</v>
      </c>
    </row>
    <row r="130" spans="1:11" ht="12.75">
      <c r="A130" s="11" t="s">
        <v>195</v>
      </c>
      <c r="B130" s="36" t="s">
        <v>88</v>
      </c>
      <c r="C130" s="36" t="s">
        <v>100</v>
      </c>
      <c r="D130" s="36" t="s">
        <v>107</v>
      </c>
      <c r="E130" s="36" t="s">
        <v>335</v>
      </c>
      <c r="F130" s="36" t="s">
        <v>70</v>
      </c>
      <c r="G130" s="37">
        <v>460</v>
      </c>
      <c r="H130" s="28">
        <v>0</v>
      </c>
      <c r="I130" s="28">
        <v>460</v>
      </c>
      <c r="J130" s="28">
        <v>460</v>
      </c>
      <c r="K130" s="67">
        <f t="shared" si="12"/>
        <v>100</v>
      </c>
    </row>
    <row r="131" spans="1:11" ht="12.75">
      <c r="A131" s="11" t="s">
        <v>283</v>
      </c>
      <c r="B131" s="36" t="s">
        <v>88</v>
      </c>
      <c r="C131" s="36" t="s">
        <v>100</v>
      </c>
      <c r="D131" s="36" t="s">
        <v>107</v>
      </c>
      <c r="E131" s="36" t="s">
        <v>336</v>
      </c>
      <c r="F131" s="36"/>
      <c r="G131" s="37">
        <f>G132</f>
        <v>1901</v>
      </c>
      <c r="H131" s="37">
        <f>H132</f>
        <v>0</v>
      </c>
      <c r="I131" s="37">
        <f>I132</f>
        <v>1901</v>
      </c>
      <c r="J131" s="37">
        <f>J132</f>
        <v>1499</v>
      </c>
      <c r="K131" s="67">
        <f t="shared" si="12"/>
        <v>78.85323513940031</v>
      </c>
    </row>
    <row r="132" spans="1:11" ht="12.75">
      <c r="A132" s="11" t="s">
        <v>195</v>
      </c>
      <c r="B132" s="36" t="s">
        <v>88</v>
      </c>
      <c r="C132" s="36" t="s">
        <v>100</v>
      </c>
      <c r="D132" s="36" t="s">
        <v>107</v>
      </c>
      <c r="E132" s="36" t="s">
        <v>336</v>
      </c>
      <c r="F132" s="36" t="s">
        <v>70</v>
      </c>
      <c r="G132" s="37">
        <v>1901</v>
      </c>
      <c r="H132" s="37">
        <v>0</v>
      </c>
      <c r="I132" s="37">
        <v>1901</v>
      </c>
      <c r="J132" s="30">
        <v>1499</v>
      </c>
      <c r="K132" s="67">
        <f t="shared" si="12"/>
        <v>78.85323513940031</v>
      </c>
    </row>
    <row r="133" spans="1:11" ht="12.75">
      <c r="A133" s="4" t="s">
        <v>45</v>
      </c>
      <c r="B133" s="38" t="s">
        <v>88</v>
      </c>
      <c r="C133" s="38" t="s">
        <v>100</v>
      </c>
      <c r="D133" s="38" t="s">
        <v>111</v>
      </c>
      <c r="E133" s="38"/>
      <c r="F133" s="38"/>
      <c r="G133" s="39">
        <f>G134+G137+G141+G158+G171</f>
        <v>205346.40000000002</v>
      </c>
      <c r="H133" s="39">
        <f>H134+H137+H141+H158+H171</f>
        <v>204</v>
      </c>
      <c r="I133" s="39">
        <f>I134+I137+I141+I158+I171</f>
        <v>205550.40000000002</v>
      </c>
      <c r="J133" s="39">
        <f>J134+J137+J141+J158+J171</f>
        <v>203342</v>
      </c>
      <c r="K133" s="65">
        <f t="shared" si="12"/>
        <v>98.92561629653845</v>
      </c>
    </row>
    <row r="134" spans="1:11" ht="51">
      <c r="A134" s="3" t="s">
        <v>337</v>
      </c>
      <c r="B134" s="36" t="s">
        <v>88</v>
      </c>
      <c r="C134" s="36" t="s">
        <v>100</v>
      </c>
      <c r="D134" s="36" t="s">
        <v>111</v>
      </c>
      <c r="E134" s="36" t="s">
        <v>215</v>
      </c>
      <c r="F134" s="36"/>
      <c r="G134" s="37">
        <f>G135+G136</f>
        <v>9669.400000000001</v>
      </c>
      <c r="H134" s="37">
        <f>H135+H136</f>
        <v>0</v>
      </c>
      <c r="I134" s="37">
        <f>I135+I136</f>
        <v>9669.400000000001</v>
      </c>
      <c r="J134" s="37">
        <f>J135+J136</f>
        <v>9669.400000000001</v>
      </c>
      <c r="K134" s="67">
        <f t="shared" si="12"/>
        <v>100</v>
      </c>
    </row>
    <row r="135" spans="1:11" ht="12.75">
      <c r="A135" s="11" t="s">
        <v>195</v>
      </c>
      <c r="B135" s="36" t="s">
        <v>88</v>
      </c>
      <c r="C135" s="36" t="s">
        <v>100</v>
      </c>
      <c r="D135" s="36" t="s">
        <v>111</v>
      </c>
      <c r="E135" s="36" t="s">
        <v>215</v>
      </c>
      <c r="F135" s="36" t="s">
        <v>70</v>
      </c>
      <c r="G135" s="37">
        <v>9494.2</v>
      </c>
      <c r="H135" s="28">
        <f>H136</f>
        <v>0</v>
      </c>
      <c r="I135" s="28">
        <v>9494.2</v>
      </c>
      <c r="J135" s="28">
        <v>9494.2</v>
      </c>
      <c r="K135" s="67">
        <f t="shared" si="12"/>
        <v>100</v>
      </c>
    </row>
    <row r="136" spans="1:11" ht="38.25">
      <c r="A136" s="11" t="s">
        <v>338</v>
      </c>
      <c r="B136" s="36" t="s">
        <v>88</v>
      </c>
      <c r="C136" s="36" t="s">
        <v>100</v>
      </c>
      <c r="D136" s="36" t="s">
        <v>111</v>
      </c>
      <c r="E136" s="36" t="s">
        <v>215</v>
      </c>
      <c r="F136" s="36" t="s">
        <v>339</v>
      </c>
      <c r="G136" s="37">
        <v>175.2</v>
      </c>
      <c r="H136" s="37">
        <v>0</v>
      </c>
      <c r="I136" s="37">
        <v>175.2</v>
      </c>
      <c r="J136" s="37">
        <v>175.2</v>
      </c>
      <c r="K136" s="67">
        <f t="shared" si="12"/>
        <v>100</v>
      </c>
    </row>
    <row r="137" spans="1:11" ht="25.5">
      <c r="A137" s="3" t="s">
        <v>340</v>
      </c>
      <c r="B137" s="36" t="s">
        <v>88</v>
      </c>
      <c r="C137" s="36" t="s">
        <v>100</v>
      </c>
      <c r="D137" s="36" t="s">
        <v>111</v>
      </c>
      <c r="E137" s="36" t="s">
        <v>216</v>
      </c>
      <c r="F137" s="36"/>
      <c r="G137" s="37">
        <f>G138</f>
        <v>2319</v>
      </c>
      <c r="H137" s="37">
        <f>H138</f>
        <v>222</v>
      </c>
      <c r="I137" s="37">
        <f>I138</f>
        <v>2541</v>
      </c>
      <c r="J137" s="37">
        <f>J138</f>
        <v>2540.5</v>
      </c>
      <c r="K137" s="67">
        <f t="shared" si="12"/>
        <v>99.98032270759543</v>
      </c>
    </row>
    <row r="138" spans="1:11" ht="25.5">
      <c r="A138" s="3" t="s">
        <v>341</v>
      </c>
      <c r="B138" s="36" t="s">
        <v>88</v>
      </c>
      <c r="C138" s="36" t="s">
        <v>100</v>
      </c>
      <c r="D138" s="36" t="s">
        <v>111</v>
      </c>
      <c r="E138" s="36" t="s">
        <v>217</v>
      </c>
      <c r="F138" s="36"/>
      <c r="G138" s="37">
        <f>G139+G140</f>
        <v>2319</v>
      </c>
      <c r="H138" s="37">
        <f>H139+H140</f>
        <v>222</v>
      </c>
      <c r="I138" s="37">
        <f>I139+I140</f>
        <v>2541</v>
      </c>
      <c r="J138" s="37">
        <f>J139+J140</f>
        <v>2540.5</v>
      </c>
      <c r="K138" s="67">
        <f t="shared" si="12"/>
        <v>99.98032270759543</v>
      </c>
    </row>
    <row r="139" spans="1:11" ht="12.75">
      <c r="A139" s="7" t="s">
        <v>195</v>
      </c>
      <c r="B139" s="36" t="s">
        <v>88</v>
      </c>
      <c r="C139" s="36" t="s">
        <v>100</v>
      </c>
      <c r="D139" s="36" t="s">
        <v>111</v>
      </c>
      <c r="E139" s="36" t="s">
        <v>217</v>
      </c>
      <c r="F139" s="36" t="s">
        <v>70</v>
      </c>
      <c r="G139" s="37">
        <v>2240.6</v>
      </c>
      <c r="H139" s="28">
        <v>222</v>
      </c>
      <c r="I139" s="28">
        <v>2462.6</v>
      </c>
      <c r="J139" s="28">
        <v>2462.1</v>
      </c>
      <c r="K139" s="77">
        <f t="shared" si="12"/>
        <v>99.97969625598961</v>
      </c>
    </row>
    <row r="140" spans="1:11" ht="25.5">
      <c r="A140" s="11" t="s">
        <v>342</v>
      </c>
      <c r="B140" s="36" t="s">
        <v>88</v>
      </c>
      <c r="C140" s="36" t="s">
        <v>100</v>
      </c>
      <c r="D140" s="36" t="s">
        <v>111</v>
      </c>
      <c r="E140" s="36" t="s">
        <v>217</v>
      </c>
      <c r="F140" s="36" t="s">
        <v>343</v>
      </c>
      <c r="G140" s="37">
        <v>78.4</v>
      </c>
      <c r="H140" s="37">
        <v>0</v>
      </c>
      <c r="I140" s="37">
        <v>78.4</v>
      </c>
      <c r="J140" s="37">
        <v>78.4</v>
      </c>
      <c r="K140" s="67">
        <f t="shared" si="12"/>
        <v>100</v>
      </c>
    </row>
    <row r="141" spans="1:11" ht="12.75">
      <c r="A141" s="3" t="s">
        <v>96</v>
      </c>
      <c r="B141" s="36" t="s">
        <v>88</v>
      </c>
      <c r="C141" s="36" t="s">
        <v>100</v>
      </c>
      <c r="D141" s="36" t="s">
        <v>111</v>
      </c>
      <c r="E141" s="36" t="s">
        <v>158</v>
      </c>
      <c r="F141" s="44"/>
      <c r="G141" s="37">
        <f>G142+G146</f>
        <v>137251</v>
      </c>
      <c r="H141" s="37">
        <f>H142+H146</f>
        <v>-18</v>
      </c>
      <c r="I141" s="37">
        <f>I142+I146</f>
        <v>137233</v>
      </c>
      <c r="J141" s="37">
        <f>J142+J146</f>
        <v>135459.8</v>
      </c>
      <c r="K141" s="67">
        <f t="shared" si="12"/>
        <v>98.70789095917162</v>
      </c>
    </row>
    <row r="142" spans="1:11" ht="51">
      <c r="A142" s="3" t="s">
        <v>115</v>
      </c>
      <c r="B142" s="36" t="s">
        <v>88</v>
      </c>
      <c r="C142" s="36" t="s">
        <v>100</v>
      </c>
      <c r="D142" s="36" t="s">
        <v>111</v>
      </c>
      <c r="E142" s="36" t="s">
        <v>159</v>
      </c>
      <c r="F142" s="36"/>
      <c r="G142" s="37">
        <f>G143</f>
        <v>6296</v>
      </c>
      <c r="H142" s="37">
        <f>H143</f>
        <v>0</v>
      </c>
      <c r="I142" s="37">
        <f>I143</f>
        <v>6296</v>
      </c>
      <c r="J142" s="37">
        <f>J143</f>
        <v>6296</v>
      </c>
      <c r="K142" s="67">
        <f t="shared" si="12"/>
        <v>100</v>
      </c>
    </row>
    <row r="143" spans="1:11" ht="38.25">
      <c r="A143" s="3" t="s">
        <v>253</v>
      </c>
      <c r="B143" s="36" t="s">
        <v>88</v>
      </c>
      <c r="C143" s="36" t="s">
        <v>100</v>
      </c>
      <c r="D143" s="36" t="s">
        <v>111</v>
      </c>
      <c r="E143" s="36" t="s">
        <v>185</v>
      </c>
      <c r="F143" s="36"/>
      <c r="G143" s="37">
        <f>G144+G145</f>
        <v>6296</v>
      </c>
      <c r="H143" s="37">
        <f>H144+H145</f>
        <v>0</v>
      </c>
      <c r="I143" s="37">
        <f>I144+I145</f>
        <v>6296</v>
      </c>
      <c r="J143" s="37">
        <f>J144+J145</f>
        <v>6296</v>
      </c>
      <c r="K143" s="67">
        <f t="shared" si="12"/>
        <v>100</v>
      </c>
    </row>
    <row r="144" spans="1:11" ht="12.75">
      <c r="A144" s="11" t="s">
        <v>195</v>
      </c>
      <c r="B144" s="44" t="s">
        <v>88</v>
      </c>
      <c r="C144" s="44" t="s">
        <v>100</v>
      </c>
      <c r="D144" s="44" t="s">
        <v>111</v>
      </c>
      <c r="E144" s="44" t="s">
        <v>185</v>
      </c>
      <c r="F144" s="44" t="s">
        <v>70</v>
      </c>
      <c r="G144" s="37">
        <v>6021</v>
      </c>
      <c r="H144" s="28">
        <f>H145</f>
        <v>0</v>
      </c>
      <c r="I144" s="28">
        <v>6021</v>
      </c>
      <c r="J144" s="28">
        <v>6021</v>
      </c>
      <c r="K144" s="67">
        <f t="shared" si="12"/>
        <v>100</v>
      </c>
    </row>
    <row r="145" spans="1:11" ht="38.25">
      <c r="A145" s="11" t="s">
        <v>338</v>
      </c>
      <c r="B145" s="44" t="s">
        <v>88</v>
      </c>
      <c r="C145" s="44" t="s">
        <v>100</v>
      </c>
      <c r="D145" s="44" t="s">
        <v>111</v>
      </c>
      <c r="E145" s="44" t="s">
        <v>185</v>
      </c>
      <c r="F145" s="44" t="s">
        <v>339</v>
      </c>
      <c r="G145" s="37">
        <v>275</v>
      </c>
      <c r="H145" s="37">
        <v>0</v>
      </c>
      <c r="I145" s="37">
        <v>275</v>
      </c>
      <c r="J145" s="37">
        <v>275</v>
      </c>
      <c r="K145" s="67">
        <f t="shared" si="12"/>
        <v>100</v>
      </c>
    </row>
    <row r="146" spans="1:11" ht="38.25">
      <c r="A146" s="3" t="s">
        <v>321</v>
      </c>
      <c r="B146" s="44" t="s">
        <v>88</v>
      </c>
      <c r="C146" s="44" t="s">
        <v>100</v>
      </c>
      <c r="D146" s="44" t="s">
        <v>111</v>
      </c>
      <c r="E146" s="44" t="s">
        <v>240</v>
      </c>
      <c r="F146" s="44"/>
      <c r="G146" s="37">
        <f>G147+G150+G153+G156</f>
        <v>130955</v>
      </c>
      <c r="H146" s="37">
        <f>H147+H150+H153+H156</f>
        <v>-18</v>
      </c>
      <c r="I146" s="37">
        <f>I147+I150+I153+I156</f>
        <v>130937</v>
      </c>
      <c r="J146" s="37">
        <f>J147+J150+J153+J156</f>
        <v>129163.8</v>
      </c>
      <c r="K146" s="67">
        <f t="shared" si="12"/>
        <v>98.6457609384666</v>
      </c>
    </row>
    <row r="147" spans="1:11" ht="38.25">
      <c r="A147" s="11" t="s">
        <v>187</v>
      </c>
      <c r="B147" s="44" t="s">
        <v>88</v>
      </c>
      <c r="C147" s="44" t="s">
        <v>100</v>
      </c>
      <c r="D147" s="44" t="s">
        <v>111</v>
      </c>
      <c r="E147" s="44" t="s">
        <v>344</v>
      </c>
      <c r="F147" s="44"/>
      <c r="G147" s="37">
        <f>G148+G149</f>
        <v>88901</v>
      </c>
      <c r="H147" s="37">
        <f>H148+H149</f>
        <v>-18</v>
      </c>
      <c r="I147" s="37">
        <f>I148+I149</f>
        <v>88883</v>
      </c>
      <c r="J147" s="37">
        <f>J148+J149</f>
        <v>87155.8</v>
      </c>
      <c r="K147" s="77">
        <f t="shared" si="12"/>
        <v>98.05677126109606</v>
      </c>
    </row>
    <row r="148" spans="1:11" ht="12.75">
      <c r="A148" s="11" t="s">
        <v>195</v>
      </c>
      <c r="B148" s="44" t="s">
        <v>88</v>
      </c>
      <c r="C148" s="44" t="s">
        <v>100</v>
      </c>
      <c r="D148" s="44" t="s">
        <v>111</v>
      </c>
      <c r="E148" s="44" t="s">
        <v>344</v>
      </c>
      <c r="F148" s="44" t="s">
        <v>70</v>
      </c>
      <c r="G148" s="37">
        <v>87437</v>
      </c>
      <c r="H148" s="84">
        <v>-18</v>
      </c>
      <c r="I148" s="28">
        <v>87419</v>
      </c>
      <c r="J148" s="78">
        <v>85691.8</v>
      </c>
      <c r="K148" s="77">
        <f t="shared" si="12"/>
        <v>98.02422814262346</v>
      </c>
    </row>
    <row r="149" spans="1:11" ht="25.5">
      <c r="A149" s="11" t="s">
        <v>342</v>
      </c>
      <c r="B149" s="44" t="s">
        <v>88</v>
      </c>
      <c r="C149" s="44" t="s">
        <v>100</v>
      </c>
      <c r="D149" s="44" t="s">
        <v>111</v>
      </c>
      <c r="E149" s="44" t="s">
        <v>344</v>
      </c>
      <c r="F149" s="44" t="s">
        <v>343</v>
      </c>
      <c r="G149" s="37">
        <v>1464</v>
      </c>
      <c r="H149" s="37">
        <v>0</v>
      </c>
      <c r="I149" s="37">
        <v>1464</v>
      </c>
      <c r="J149" s="37">
        <v>1464</v>
      </c>
      <c r="K149" s="77">
        <f t="shared" si="12"/>
        <v>100</v>
      </c>
    </row>
    <row r="150" spans="1:11" ht="25.5">
      <c r="A150" s="11" t="s">
        <v>200</v>
      </c>
      <c r="B150" s="44" t="s">
        <v>88</v>
      </c>
      <c r="C150" s="44" t="s">
        <v>100</v>
      </c>
      <c r="D150" s="44" t="s">
        <v>111</v>
      </c>
      <c r="E150" s="44" t="s">
        <v>345</v>
      </c>
      <c r="F150" s="44"/>
      <c r="G150" s="37">
        <f>G151+G152</f>
        <v>1777</v>
      </c>
      <c r="H150" s="37">
        <f>H151+H152</f>
        <v>0</v>
      </c>
      <c r="I150" s="37">
        <f>I151+I152</f>
        <v>1777</v>
      </c>
      <c r="J150" s="37">
        <f>J151+J152</f>
        <v>1777</v>
      </c>
      <c r="K150" s="77">
        <f t="shared" si="12"/>
        <v>100</v>
      </c>
    </row>
    <row r="151" spans="1:11" ht="12.75">
      <c r="A151" s="11" t="s">
        <v>195</v>
      </c>
      <c r="B151" s="44" t="s">
        <v>88</v>
      </c>
      <c r="C151" s="44" t="s">
        <v>100</v>
      </c>
      <c r="D151" s="44" t="s">
        <v>111</v>
      </c>
      <c r="E151" s="44" t="s">
        <v>345</v>
      </c>
      <c r="F151" s="44" t="s">
        <v>70</v>
      </c>
      <c r="G151" s="37">
        <v>1732</v>
      </c>
      <c r="H151" s="28">
        <f>H152</f>
        <v>0</v>
      </c>
      <c r="I151" s="28">
        <v>1732</v>
      </c>
      <c r="J151" s="28">
        <v>1732</v>
      </c>
      <c r="K151" s="77">
        <f t="shared" si="12"/>
        <v>100</v>
      </c>
    </row>
    <row r="152" spans="1:11" ht="25.5">
      <c r="A152" s="11" t="s">
        <v>342</v>
      </c>
      <c r="B152" s="44" t="s">
        <v>88</v>
      </c>
      <c r="C152" s="44" t="s">
        <v>100</v>
      </c>
      <c r="D152" s="44" t="s">
        <v>111</v>
      </c>
      <c r="E152" s="44" t="s">
        <v>345</v>
      </c>
      <c r="F152" s="44" t="s">
        <v>343</v>
      </c>
      <c r="G152" s="37">
        <v>45</v>
      </c>
      <c r="H152" s="37">
        <v>0</v>
      </c>
      <c r="I152" s="37">
        <v>45</v>
      </c>
      <c r="J152" s="37">
        <v>45</v>
      </c>
      <c r="K152" s="77">
        <f t="shared" si="12"/>
        <v>100</v>
      </c>
    </row>
    <row r="153" spans="1:11" ht="51">
      <c r="A153" s="11" t="s">
        <v>188</v>
      </c>
      <c r="B153" s="44" t="s">
        <v>88</v>
      </c>
      <c r="C153" s="44" t="s">
        <v>100</v>
      </c>
      <c r="D153" s="44" t="s">
        <v>111</v>
      </c>
      <c r="E153" s="44" t="s">
        <v>346</v>
      </c>
      <c r="F153" s="44"/>
      <c r="G153" s="37">
        <f>G154+G155</f>
        <v>39781</v>
      </c>
      <c r="H153" s="37">
        <f>H154+H155</f>
        <v>0</v>
      </c>
      <c r="I153" s="37">
        <f>I154+I155</f>
        <v>39781</v>
      </c>
      <c r="J153" s="37">
        <f>J154+J155</f>
        <v>39781</v>
      </c>
      <c r="K153" s="77">
        <f t="shared" si="12"/>
        <v>100</v>
      </c>
    </row>
    <row r="154" spans="1:11" ht="12.75">
      <c r="A154" s="11" t="s">
        <v>195</v>
      </c>
      <c r="B154" s="44" t="s">
        <v>88</v>
      </c>
      <c r="C154" s="44" t="s">
        <v>100</v>
      </c>
      <c r="D154" s="44" t="s">
        <v>111</v>
      </c>
      <c r="E154" s="44" t="s">
        <v>346</v>
      </c>
      <c r="F154" s="44" t="s">
        <v>70</v>
      </c>
      <c r="G154" s="37">
        <v>38982</v>
      </c>
      <c r="H154" s="28">
        <f>H155</f>
        <v>0</v>
      </c>
      <c r="I154" s="28">
        <v>38982</v>
      </c>
      <c r="J154" s="28">
        <v>38982</v>
      </c>
      <c r="K154" s="77">
        <f t="shared" si="12"/>
        <v>100</v>
      </c>
    </row>
    <row r="155" spans="1:11" ht="25.5">
      <c r="A155" s="11" t="s">
        <v>342</v>
      </c>
      <c r="B155" s="44" t="s">
        <v>88</v>
      </c>
      <c r="C155" s="44" t="s">
        <v>100</v>
      </c>
      <c r="D155" s="44" t="s">
        <v>111</v>
      </c>
      <c r="E155" s="44" t="s">
        <v>346</v>
      </c>
      <c r="F155" s="44" t="s">
        <v>343</v>
      </c>
      <c r="G155" s="37">
        <v>799</v>
      </c>
      <c r="H155" s="37">
        <v>0</v>
      </c>
      <c r="I155" s="37">
        <v>799</v>
      </c>
      <c r="J155" s="37">
        <v>799</v>
      </c>
      <c r="K155" s="77">
        <f t="shared" si="12"/>
        <v>100</v>
      </c>
    </row>
    <row r="156" spans="1:11" ht="25.5">
      <c r="A156" s="11" t="s">
        <v>347</v>
      </c>
      <c r="B156" s="44" t="s">
        <v>88</v>
      </c>
      <c r="C156" s="44" t="s">
        <v>100</v>
      </c>
      <c r="D156" s="44" t="s">
        <v>111</v>
      </c>
      <c r="E156" s="44" t="s">
        <v>348</v>
      </c>
      <c r="F156" s="44"/>
      <c r="G156" s="37">
        <f>G157</f>
        <v>496</v>
      </c>
      <c r="H156" s="37">
        <f>H157</f>
        <v>0</v>
      </c>
      <c r="I156" s="37">
        <f>I157</f>
        <v>496</v>
      </c>
      <c r="J156" s="37">
        <f>J157</f>
        <v>450</v>
      </c>
      <c r="K156" s="77">
        <f t="shared" si="12"/>
        <v>90.7258064516129</v>
      </c>
    </row>
    <row r="157" spans="1:11" ht="12.75">
      <c r="A157" s="11" t="s">
        <v>195</v>
      </c>
      <c r="B157" s="44" t="s">
        <v>88</v>
      </c>
      <c r="C157" s="44" t="s">
        <v>100</v>
      </c>
      <c r="D157" s="44" t="s">
        <v>111</v>
      </c>
      <c r="E157" s="44" t="s">
        <v>348</v>
      </c>
      <c r="F157" s="44" t="s">
        <v>70</v>
      </c>
      <c r="G157" s="37">
        <v>496</v>
      </c>
      <c r="H157" s="37">
        <v>0</v>
      </c>
      <c r="I157" s="37">
        <v>496</v>
      </c>
      <c r="J157" s="78">
        <v>450</v>
      </c>
      <c r="K157" s="77">
        <f t="shared" si="12"/>
        <v>90.7258064516129</v>
      </c>
    </row>
    <row r="158" spans="1:11" ht="53.25" customHeight="1">
      <c r="A158" s="3" t="s">
        <v>268</v>
      </c>
      <c r="B158" s="44" t="s">
        <v>88</v>
      </c>
      <c r="C158" s="44" t="s">
        <v>100</v>
      </c>
      <c r="D158" s="44" t="s">
        <v>111</v>
      </c>
      <c r="E158" s="44" t="s">
        <v>269</v>
      </c>
      <c r="F158" s="44"/>
      <c r="G158" s="37">
        <f>G159+G165</f>
        <v>39464.8</v>
      </c>
      <c r="H158" s="37">
        <f>H159+H165</f>
        <v>0</v>
      </c>
      <c r="I158" s="37">
        <f>I159+I165</f>
        <v>39464.8</v>
      </c>
      <c r="J158" s="37">
        <f>J159+J165</f>
        <v>39464.700000000004</v>
      </c>
      <c r="K158" s="77">
        <f t="shared" si="12"/>
        <v>99.99974660963694</v>
      </c>
    </row>
    <row r="159" spans="1:11" ht="38.25">
      <c r="A159" s="40" t="s">
        <v>270</v>
      </c>
      <c r="B159" s="44" t="s">
        <v>88</v>
      </c>
      <c r="C159" s="44" t="s">
        <v>100</v>
      </c>
      <c r="D159" s="44" t="s">
        <v>111</v>
      </c>
      <c r="E159" s="44" t="s">
        <v>271</v>
      </c>
      <c r="F159" s="44"/>
      <c r="G159" s="37">
        <f>G160+G163</f>
        <v>29658.4</v>
      </c>
      <c r="H159" s="37">
        <f>H160+H163</f>
        <v>0</v>
      </c>
      <c r="I159" s="37">
        <f>I160+I163</f>
        <v>29658.4</v>
      </c>
      <c r="J159" s="37">
        <f>J160+J163</f>
        <v>29658.4</v>
      </c>
      <c r="K159" s="77">
        <f t="shared" si="12"/>
        <v>100</v>
      </c>
    </row>
    <row r="160" spans="1:11" ht="38.25">
      <c r="A160" s="3" t="s">
        <v>349</v>
      </c>
      <c r="B160" s="44" t="s">
        <v>88</v>
      </c>
      <c r="C160" s="44" t="s">
        <v>100</v>
      </c>
      <c r="D160" s="44" t="s">
        <v>111</v>
      </c>
      <c r="E160" s="44" t="s">
        <v>350</v>
      </c>
      <c r="F160" s="44"/>
      <c r="G160" s="37">
        <f>G161+G162</f>
        <v>23836.9</v>
      </c>
      <c r="H160" s="37">
        <f>H161+H162</f>
        <v>0</v>
      </c>
      <c r="I160" s="37">
        <f>I161+I162</f>
        <v>23836.9</v>
      </c>
      <c r="J160" s="37">
        <f>J161+J162</f>
        <v>23836.9</v>
      </c>
      <c r="K160" s="77">
        <f t="shared" si="12"/>
        <v>100</v>
      </c>
    </row>
    <row r="161" spans="1:11" ht="12.75">
      <c r="A161" s="11" t="s">
        <v>195</v>
      </c>
      <c r="B161" s="44" t="s">
        <v>88</v>
      </c>
      <c r="C161" s="44" t="s">
        <v>100</v>
      </c>
      <c r="D161" s="44" t="s">
        <v>111</v>
      </c>
      <c r="E161" s="44" t="s">
        <v>350</v>
      </c>
      <c r="F161" s="44" t="s">
        <v>70</v>
      </c>
      <c r="G161" s="37">
        <v>23829.7</v>
      </c>
      <c r="H161" s="28">
        <f>H162</f>
        <v>0</v>
      </c>
      <c r="I161" s="28">
        <v>23829.7</v>
      </c>
      <c r="J161" s="28">
        <v>23829.7</v>
      </c>
      <c r="K161" s="77">
        <f t="shared" si="12"/>
        <v>100</v>
      </c>
    </row>
    <row r="162" spans="1:11" ht="25.5">
      <c r="A162" s="11" t="s">
        <v>342</v>
      </c>
      <c r="B162" s="44" t="s">
        <v>88</v>
      </c>
      <c r="C162" s="44" t="s">
        <v>100</v>
      </c>
      <c r="D162" s="44" t="s">
        <v>111</v>
      </c>
      <c r="E162" s="44" t="s">
        <v>350</v>
      </c>
      <c r="F162" s="44" t="s">
        <v>343</v>
      </c>
      <c r="G162" s="37">
        <v>7.2</v>
      </c>
      <c r="H162" s="37">
        <v>0</v>
      </c>
      <c r="I162" s="37">
        <v>7.2</v>
      </c>
      <c r="J162" s="37">
        <v>7.2</v>
      </c>
      <c r="K162" s="77">
        <f t="shared" si="12"/>
        <v>100</v>
      </c>
    </row>
    <row r="163" spans="1:11" ht="25.5">
      <c r="A163" s="3" t="s">
        <v>276</v>
      </c>
      <c r="B163" s="44" t="s">
        <v>88</v>
      </c>
      <c r="C163" s="44" t="s">
        <v>100</v>
      </c>
      <c r="D163" s="44" t="s">
        <v>111</v>
      </c>
      <c r="E163" s="44" t="s">
        <v>277</v>
      </c>
      <c r="F163" s="44"/>
      <c r="G163" s="37">
        <f>G164</f>
        <v>5821.5</v>
      </c>
      <c r="H163" s="37">
        <v>0</v>
      </c>
      <c r="I163" s="37">
        <f>I164</f>
        <v>5821.5</v>
      </c>
      <c r="J163" s="37">
        <f>J164</f>
        <v>5821.5</v>
      </c>
      <c r="K163" s="77">
        <f t="shared" si="12"/>
        <v>100</v>
      </c>
    </row>
    <row r="164" spans="1:11" ht="12.75">
      <c r="A164" s="11" t="s">
        <v>195</v>
      </c>
      <c r="B164" s="44" t="s">
        <v>88</v>
      </c>
      <c r="C164" s="44" t="s">
        <v>100</v>
      </c>
      <c r="D164" s="44" t="s">
        <v>111</v>
      </c>
      <c r="E164" s="44" t="s">
        <v>277</v>
      </c>
      <c r="F164" s="44" t="s">
        <v>70</v>
      </c>
      <c r="G164" s="37">
        <v>5821.5</v>
      </c>
      <c r="H164" s="28">
        <v>0</v>
      </c>
      <c r="I164" s="28">
        <v>5821.5</v>
      </c>
      <c r="J164" s="28">
        <v>5821.5</v>
      </c>
      <c r="K164" s="77">
        <f t="shared" si="12"/>
        <v>100</v>
      </c>
    </row>
    <row r="165" spans="1:11" ht="25.5">
      <c r="A165" s="11" t="s">
        <v>273</v>
      </c>
      <c r="B165" s="44" t="s">
        <v>88</v>
      </c>
      <c r="C165" s="44" t="s">
        <v>100</v>
      </c>
      <c r="D165" s="44" t="s">
        <v>111</v>
      </c>
      <c r="E165" s="44" t="s">
        <v>274</v>
      </c>
      <c r="F165" s="44"/>
      <c r="G165" s="37">
        <f>G167+G170+G168</f>
        <v>9806.400000000001</v>
      </c>
      <c r="H165" s="37">
        <f>H167+H170+H168</f>
        <v>0</v>
      </c>
      <c r="I165" s="37">
        <f>I167+I170+I168</f>
        <v>9806.400000000001</v>
      </c>
      <c r="J165" s="37">
        <f>J167+J170+J168</f>
        <v>9806.300000000001</v>
      </c>
      <c r="K165" s="77">
        <f t="shared" si="12"/>
        <v>99.99898025779082</v>
      </c>
    </row>
    <row r="166" spans="1:11" ht="38.25">
      <c r="A166" s="3" t="s">
        <v>349</v>
      </c>
      <c r="B166" s="44" t="s">
        <v>88</v>
      </c>
      <c r="C166" s="44" t="s">
        <v>100</v>
      </c>
      <c r="D166" s="44" t="s">
        <v>111</v>
      </c>
      <c r="E166" s="44" t="s">
        <v>351</v>
      </c>
      <c r="F166" s="44"/>
      <c r="G166" s="37">
        <f>G167+G168</f>
        <v>7723.099999999999</v>
      </c>
      <c r="H166" s="37">
        <f>H167+H168</f>
        <v>0</v>
      </c>
      <c r="I166" s="37">
        <f>I167+I168</f>
        <v>7723.099999999999</v>
      </c>
      <c r="J166" s="37">
        <f>J167+J168</f>
        <v>7723</v>
      </c>
      <c r="K166" s="77">
        <f t="shared" si="12"/>
        <v>99.99870518315184</v>
      </c>
    </row>
    <row r="167" spans="1:11" ht="12.75">
      <c r="A167" s="11" t="s">
        <v>195</v>
      </c>
      <c r="B167" s="44" t="s">
        <v>88</v>
      </c>
      <c r="C167" s="44" t="s">
        <v>100</v>
      </c>
      <c r="D167" s="44" t="s">
        <v>111</v>
      </c>
      <c r="E167" s="44" t="s">
        <v>351</v>
      </c>
      <c r="F167" s="44" t="s">
        <v>70</v>
      </c>
      <c r="G167" s="37">
        <v>7721.4</v>
      </c>
      <c r="H167" s="85" t="s">
        <v>259</v>
      </c>
      <c r="I167" s="35">
        <v>7721.4</v>
      </c>
      <c r="J167" s="78">
        <v>7721.4</v>
      </c>
      <c r="K167" s="77">
        <f t="shared" si="12"/>
        <v>100</v>
      </c>
    </row>
    <row r="168" spans="1:11" ht="25.5">
      <c r="A168" s="11" t="s">
        <v>342</v>
      </c>
      <c r="B168" s="44" t="s">
        <v>88</v>
      </c>
      <c r="C168" s="44" t="s">
        <v>100</v>
      </c>
      <c r="D168" s="44" t="s">
        <v>111</v>
      </c>
      <c r="E168" s="44" t="s">
        <v>351</v>
      </c>
      <c r="F168" s="44" t="s">
        <v>343</v>
      </c>
      <c r="G168" s="51">
        <v>1.7</v>
      </c>
      <c r="H168" s="51">
        <v>0</v>
      </c>
      <c r="I168" s="51">
        <v>1.7</v>
      </c>
      <c r="J168" s="51">
        <v>1.6</v>
      </c>
      <c r="K168" s="86">
        <f t="shared" si="12"/>
        <v>94.11764705882354</v>
      </c>
    </row>
    <row r="169" spans="1:11" ht="25.5">
      <c r="A169" s="3" t="s">
        <v>276</v>
      </c>
      <c r="B169" s="44" t="s">
        <v>88</v>
      </c>
      <c r="C169" s="44" t="s">
        <v>100</v>
      </c>
      <c r="D169" s="44" t="s">
        <v>111</v>
      </c>
      <c r="E169" s="44" t="s">
        <v>352</v>
      </c>
      <c r="F169" s="44"/>
      <c r="G169" s="37">
        <f>G170</f>
        <v>2083.3</v>
      </c>
      <c r="H169" s="37">
        <f>H170</f>
        <v>0</v>
      </c>
      <c r="I169" s="37">
        <f>I170</f>
        <v>2083.3</v>
      </c>
      <c r="J169" s="37">
        <f>J170</f>
        <v>2083.3</v>
      </c>
      <c r="K169" s="77">
        <f t="shared" si="12"/>
        <v>100</v>
      </c>
    </row>
    <row r="170" spans="1:11" ht="12.75">
      <c r="A170" s="11" t="s">
        <v>195</v>
      </c>
      <c r="B170" s="44" t="s">
        <v>88</v>
      </c>
      <c r="C170" s="44" t="s">
        <v>100</v>
      </c>
      <c r="D170" s="44" t="s">
        <v>111</v>
      </c>
      <c r="E170" s="44" t="s">
        <v>278</v>
      </c>
      <c r="F170" s="44" t="s">
        <v>70</v>
      </c>
      <c r="G170" s="37">
        <v>2083.3</v>
      </c>
      <c r="H170" s="28">
        <f>H173+H171</f>
        <v>0</v>
      </c>
      <c r="I170" s="28">
        <v>2083.3</v>
      </c>
      <c r="J170" s="28">
        <v>2083.3</v>
      </c>
      <c r="K170" s="77">
        <f t="shared" si="12"/>
        <v>100</v>
      </c>
    </row>
    <row r="171" spans="1:11" ht="25.5">
      <c r="A171" s="3" t="s">
        <v>43</v>
      </c>
      <c r="B171" s="44" t="s">
        <v>88</v>
      </c>
      <c r="C171" s="44" t="s">
        <v>100</v>
      </c>
      <c r="D171" s="44" t="s">
        <v>111</v>
      </c>
      <c r="E171" s="44" t="s">
        <v>155</v>
      </c>
      <c r="F171" s="44"/>
      <c r="G171" s="37">
        <f>G172+G178+G182</f>
        <v>16642.199999999997</v>
      </c>
      <c r="H171" s="37">
        <f>H172+H178+H182</f>
        <v>0</v>
      </c>
      <c r="I171" s="37">
        <f>I172+I178+I182</f>
        <v>16642.199999999997</v>
      </c>
      <c r="J171" s="37">
        <f>J172+J178+J182</f>
        <v>16207.6</v>
      </c>
      <c r="K171" s="77">
        <f aca="true" t="shared" si="16" ref="K171:K290">J171/I171*100</f>
        <v>97.38856641549796</v>
      </c>
    </row>
    <row r="172" spans="1:11" ht="38.25">
      <c r="A172" s="40" t="s">
        <v>330</v>
      </c>
      <c r="B172" s="44" t="s">
        <v>88</v>
      </c>
      <c r="C172" s="44" t="s">
        <v>100</v>
      </c>
      <c r="D172" s="44" t="s">
        <v>111</v>
      </c>
      <c r="E172" s="36" t="s">
        <v>331</v>
      </c>
      <c r="F172" s="44"/>
      <c r="G172" s="37">
        <f>G173+G176</f>
        <v>12933.4</v>
      </c>
      <c r="H172" s="37">
        <f>H173+H176</f>
        <v>0</v>
      </c>
      <c r="I172" s="37">
        <f>I173+I176</f>
        <v>12933.4</v>
      </c>
      <c r="J172" s="37">
        <f>J173+J176</f>
        <v>12616.800000000001</v>
      </c>
      <c r="K172" s="77">
        <f t="shared" si="16"/>
        <v>97.55207447384294</v>
      </c>
    </row>
    <row r="173" spans="1:11" ht="38.25">
      <c r="A173" s="3" t="s">
        <v>349</v>
      </c>
      <c r="B173" s="44" t="s">
        <v>88</v>
      </c>
      <c r="C173" s="44" t="s">
        <v>100</v>
      </c>
      <c r="D173" s="44" t="s">
        <v>111</v>
      </c>
      <c r="E173" s="44" t="s">
        <v>353</v>
      </c>
      <c r="F173" s="44"/>
      <c r="G173" s="37">
        <f>G174+G175</f>
        <v>11423</v>
      </c>
      <c r="H173" s="37">
        <f>H174+H175</f>
        <v>0</v>
      </c>
      <c r="I173" s="37">
        <f>I174+I175</f>
        <v>11423</v>
      </c>
      <c r="J173" s="37">
        <f>J174+J175</f>
        <v>11155.800000000001</v>
      </c>
      <c r="K173" s="77">
        <f t="shared" si="16"/>
        <v>97.6608596690887</v>
      </c>
    </row>
    <row r="174" spans="1:11" ht="12.75">
      <c r="A174" s="11" t="s">
        <v>195</v>
      </c>
      <c r="B174" s="44" t="s">
        <v>88</v>
      </c>
      <c r="C174" s="44" t="s">
        <v>100</v>
      </c>
      <c r="D174" s="44" t="s">
        <v>111</v>
      </c>
      <c r="E174" s="44" t="s">
        <v>353</v>
      </c>
      <c r="F174" s="44" t="s">
        <v>70</v>
      </c>
      <c r="G174" s="37">
        <v>11136.1</v>
      </c>
      <c r="H174" s="85" t="s">
        <v>259</v>
      </c>
      <c r="I174" s="28">
        <v>11136.1</v>
      </c>
      <c r="J174" s="78">
        <v>10890.1</v>
      </c>
      <c r="K174" s="77">
        <f t="shared" si="16"/>
        <v>97.79096811271451</v>
      </c>
    </row>
    <row r="175" spans="1:11" ht="25.5">
      <c r="A175" s="11" t="s">
        <v>342</v>
      </c>
      <c r="B175" s="44" t="s">
        <v>88</v>
      </c>
      <c r="C175" s="44" t="s">
        <v>100</v>
      </c>
      <c r="D175" s="44" t="s">
        <v>111</v>
      </c>
      <c r="E175" s="44" t="s">
        <v>353</v>
      </c>
      <c r="F175" s="44" t="s">
        <v>343</v>
      </c>
      <c r="G175" s="37">
        <v>286.9</v>
      </c>
      <c r="H175" s="37">
        <v>0</v>
      </c>
      <c r="I175" s="37">
        <v>286.9</v>
      </c>
      <c r="J175" s="39">
        <v>265.7</v>
      </c>
      <c r="K175" s="79">
        <f t="shared" si="16"/>
        <v>92.61066573719067</v>
      </c>
    </row>
    <row r="176" spans="1:11" ht="25.5">
      <c r="A176" s="3" t="s">
        <v>276</v>
      </c>
      <c r="B176" s="44" t="s">
        <v>88</v>
      </c>
      <c r="C176" s="44" t="s">
        <v>100</v>
      </c>
      <c r="D176" s="44" t="s">
        <v>111</v>
      </c>
      <c r="E176" s="36" t="s">
        <v>354</v>
      </c>
      <c r="F176" s="36"/>
      <c r="G176" s="37">
        <f>G177</f>
        <v>1510.4</v>
      </c>
      <c r="H176" s="37">
        <f>H177</f>
        <v>0</v>
      </c>
      <c r="I176" s="37">
        <f>I177</f>
        <v>1510.4</v>
      </c>
      <c r="J176" s="37">
        <f>J177</f>
        <v>1461</v>
      </c>
      <c r="K176" s="77">
        <f t="shared" si="16"/>
        <v>96.72934322033898</v>
      </c>
    </row>
    <row r="177" spans="1:11" ht="12.75">
      <c r="A177" s="11" t="s">
        <v>195</v>
      </c>
      <c r="B177" s="44" t="s">
        <v>88</v>
      </c>
      <c r="C177" s="44" t="s">
        <v>100</v>
      </c>
      <c r="D177" s="44" t="s">
        <v>111</v>
      </c>
      <c r="E177" s="36" t="s">
        <v>354</v>
      </c>
      <c r="F177" s="36" t="s">
        <v>70</v>
      </c>
      <c r="G177" s="37">
        <v>1510.4</v>
      </c>
      <c r="H177" s="28">
        <f>H178</f>
        <v>0</v>
      </c>
      <c r="I177" s="28">
        <v>1510.4</v>
      </c>
      <c r="J177" s="28">
        <v>1461</v>
      </c>
      <c r="K177" s="77">
        <f t="shared" si="16"/>
        <v>96.72934322033898</v>
      </c>
    </row>
    <row r="178" spans="1:11" ht="38.25">
      <c r="A178" s="6" t="s">
        <v>126</v>
      </c>
      <c r="B178" s="44" t="s">
        <v>88</v>
      </c>
      <c r="C178" s="44" t="s">
        <v>100</v>
      </c>
      <c r="D178" s="44" t="s">
        <v>111</v>
      </c>
      <c r="E178" s="36" t="s">
        <v>333</v>
      </c>
      <c r="F178" s="36"/>
      <c r="G178" s="37">
        <f>G179+G181</f>
        <v>1010.8</v>
      </c>
      <c r="H178" s="37">
        <f>H179+H181</f>
        <v>0</v>
      </c>
      <c r="I178" s="37">
        <f>I179+I181</f>
        <v>1010.8</v>
      </c>
      <c r="J178" s="37">
        <f>J179+J181</f>
        <v>892.8</v>
      </c>
      <c r="K178" s="77">
        <f t="shared" si="16"/>
        <v>88.32607835377918</v>
      </c>
    </row>
    <row r="179" spans="1:11" ht="12.75">
      <c r="A179" s="6" t="s">
        <v>283</v>
      </c>
      <c r="B179" s="44" t="s">
        <v>88</v>
      </c>
      <c r="C179" s="44" t="s">
        <v>100</v>
      </c>
      <c r="D179" s="44" t="s">
        <v>111</v>
      </c>
      <c r="E179" s="36" t="s">
        <v>336</v>
      </c>
      <c r="F179" s="36"/>
      <c r="G179" s="37">
        <f>G180</f>
        <v>920.8</v>
      </c>
      <c r="H179" s="37">
        <f>H180</f>
        <v>0</v>
      </c>
      <c r="I179" s="37">
        <f>I180</f>
        <v>920.8</v>
      </c>
      <c r="J179" s="37">
        <f>J180</f>
        <v>802.8</v>
      </c>
      <c r="K179" s="77">
        <f t="shared" si="16"/>
        <v>87.1850564726325</v>
      </c>
    </row>
    <row r="180" spans="1:11" ht="12.75">
      <c r="A180" s="11" t="s">
        <v>195</v>
      </c>
      <c r="B180" s="44" t="s">
        <v>88</v>
      </c>
      <c r="C180" s="44" t="s">
        <v>100</v>
      </c>
      <c r="D180" s="44" t="s">
        <v>111</v>
      </c>
      <c r="E180" s="36" t="s">
        <v>336</v>
      </c>
      <c r="F180" s="36" t="s">
        <v>70</v>
      </c>
      <c r="G180" s="37">
        <v>920.8</v>
      </c>
      <c r="H180" s="28">
        <f>H181</f>
        <v>0</v>
      </c>
      <c r="I180" s="28">
        <v>920.8</v>
      </c>
      <c r="J180" s="28">
        <v>802.8</v>
      </c>
      <c r="K180" s="77">
        <f t="shared" si="16"/>
        <v>87.1850564726325</v>
      </c>
    </row>
    <row r="181" spans="1:11" ht="25.5">
      <c r="A181" s="11" t="s">
        <v>355</v>
      </c>
      <c r="B181" s="44" t="s">
        <v>88</v>
      </c>
      <c r="C181" s="44" t="s">
        <v>100</v>
      </c>
      <c r="D181" s="44" t="s">
        <v>111</v>
      </c>
      <c r="E181" s="36" t="s">
        <v>336</v>
      </c>
      <c r="F181" s="36" t="s">
        <v>343</v>
      </c>
      <c r="G181" s="37">
        <v>90</v>
      </c>
      <c r="H181" s="37">
        <v>0</v>
      </c>
      <c r="I181" s="37">
        <v>90</v>
      </c>
      <c r="J181" s="37">
        <v>90</v>
      </c>
      <c r="K181" s="77">
        <f t="shared" si="16"/>
        <v>100</v>
      </c>
    </row>
    <row r="182" spans="1:11" ht="63.75">
      <c r="A182" s="3" t="s">
        <v>127</v>
      </c>
      <c r="B182" s="44" t="s">
        <v>88</v>
      </c>
      <c r="C182" s="44" t="s">
        <v>100</v>
      </c>
      <c r="D182" s="44" t="s">
        <v>111</v>
      </c>
      <c r="E182" s="45" t="s">
        <v>356</v>
      </c>
      <c r="F182" s="44"/>
      <c r="G182" s="37">
        <f>G183</f>
        <v>2698</v>
      </c>
      <c r="H182" s="37">
        <f>H183</f>
        <v>0</v>
      </c>
      <c r="I182" s="37">
        <f>I183</f>
        <v>2698</v>
      </c>
      <c r="J182" s="37">
        <f>J183</f>
        <v>2698</v>
      </c>
      <c r="K182" s="77">
        <f t="shared" si="16"/>
        <v>100</v>
      </c>
    </row>
    <row r="183" spans="1:11" ht="38.25">
      <c r="A183" s="3" t="s">
        <v>357</v>
      </c>
      <c r="B183" s="44" t="s">
        <v>88</v>
      </c>
      <c r="C183" s="44" t="s">
        <v>100</v>
      </c>
      <c r="D183" s="44" t="s">
        <v>111</v>
      </c>
      <c r="E183" s="45" t="s">
        <v>358</v>
      </c>
      <c r="F183" s="44"/>
      <c r="G183" s="37">
        <f>G184+G185</f>
        <v>2698</v>
      </c>
      <c r="H183" s="37">
        <f>H184+H185</f>
        <v>0</v>
      </c>
      <c r="I183" s="37">
        <f>I184+I185</f>
        <v>2698</v>
      </c>
      <c r="J183" s="37">
        <f>J184+J185</f>
        <v>2698</v>
      </c>
      <c r="K183" s="77">
        <f t="shared" si="16"/>
        <v>100</v>
      </c>
    </row>
    <row r="184" spans="1:11" ht="12.75">
      <c r="A184" s="11" t="s">
        <v>195</v>
      </c>
      <c r="B184" s="44" t="s">
        <v>88</v>
      </c>
      <c r="C184" s="44" t="s">
        <v>100</v>
      </c>
      <c r="D184" s="44" t="s">
        <v>111</v>
      </c>
      <c r="E184" s="45" t="s">
        <v>359</v>
      </c>
      <c r="F184" s="45" t="s">
        <v>70</v>
      </c>
      <c r="G184" s="37">
        <v>2612</v>
      </c>
      <c r="H184" s="28">
        <f>H185</f>
        <v>0</v>
      </c>
      <c r="I184" s="28">
        <v>2612</v>
      </c>
      <c r="J184" s="28">
        <v>2612</v>
      </c>
      <c r="K184" s="77">
        <f t="shared" si="16"/>
        <v>100</v>
      </c>
    </row>
    <row r="185" spans="1:11" ht="38.25">
      <c r="A185" s="11" t="s">
        <v>338</v>
      </c>
      <c r="B185" s="44" t="s">
        <v>88</v>
      </c>
      <c r="C185" s="44" t="s">
        <v>100</v>
      </c>
      <c r="D185" s="44" t="s">
        <v>111</v>
      </c>
      <c r="E185" s="45" t="s">
        <v>358</v>
      </c>
      <c r="F185" s="45" t="s">
        <v>339</v>
      </c>
      <c r="G185" s="37">
        <v>86</v>
      </c>
      <c r="H185" s="37">
        <v>0</v>
      </c>
      <c r="I185" s="37">
        <v>86</v>
      </c>
      <c r="J185" s="37">
        <v>86</v>
      </c>
      <c r="K185" s="77">
        <f t="shared" si="16"/>
        <v>100</v>
      </c>
    </row>
    <row r="186" spans="1:11" ht="25.5">
      <c r="A186" s="4" t="s">
        <v>117</v>
      </c>
      <c r="B186" s="71" t="s">
        <v>88</v>
      </c>
      <c r="C186" s="71" t="s">
        <v>100</v>
      </c>
      <c r="D186" s="71" t="s">
        <v>103</v>
      </c>
      <c r="E186" s="71"/>
      <c r="F186" s="71"/>
      <c r="G186" s="39">
        <f aca="true" t="shared" si="17" ref="G186:J189">G187</f>
        <v>115</v>
      </c>
      <c r="H186" s="39">
        <f t="shared" si="17"/>
        <v>0.5</v>
      </c>
      <c r="I186" s="39">
        <f t="shared" si="17"/>
        <v>115.5</v>
      </c>
      <c r="J186" s="39">
        <f t="shared" si="17"/>
        <v>115.5</v>
      </c>
      <c r="K186" s="65">
        <f t="shared" si="16"/>
        <v>100</v>
      </c>
    </row>
    <row r="187" spans="1:11" ht="12.75">
      <c r="A187" s="14" t="s">
        <v>96</v>
      </c>
      <c r="B187" s="44" t="s">
        <v>88</v>
      </c>
      <c r="C187" s="44" t="s">
        <v>100</v>
      </c>
      <c r="D187" s="44" t="s">
        <v>103</v>
      </c>
      <c r="E187" s="44" t="s">
        <v>158</v>
      </c>
      <c r="F187" s="44"/>
      <c r="G187" s="37">
        <f t="shared" si="17"/>
        <v>115</v>
      </c>
      <c r="H187" s="37">
        <f t="shared" si="17"/>
        <v>0.5</v>
      </c>
      <c r="I187" s="37">
        <f t="shared" si="17"/>
        <v>115.5</v>
      </c>
      <c r="J187" s="37">
        <f t="shared" si="17"/>
        <v>115.5</v>
      </c>
      <c r="K187" s="77">
        <f t="shared" si="16"/>
        <v>100</v>
      </c>
    </row>
    <row r="188" spans="1:11" ht="38.25">
      <c r="A188" s="3" t="s">
        <v>321</v>
      </c>
      <c r="B188" s="44" t="s">
        <v>88</v>
      </c>
      <c r="C188" s="44" t="s">
        <v>100</v>
      </c>
      <c r="D188" s="44" t="s">
        <v>103</v>
      </c>
      <c r="E188" s="44" t="s">
        <v>240</v>
      </c>
      <c r="F188" s="44"/>
      <c r="G188" s="37">
        <f t="shared" si="17"/>
        <v>115</v>
      </c>
      <c r="H188" s="37">
        <f t="shared" si="17"/>
        <v>0.5</v>
      </c>
      <c r="I188" s="37">
        <f t="shared" si="17"/>
        <v>115.5</v>
      </c>
      <c r="J188" s="37">
        <f t="shared" si="17"/>
        <v>115.5</v>
      </c>
      <c r="K188" s="77">
        <f t="shared" si="16"/>
        <v>100</v>
      </c>
    </row>
    <row r="189" spans="1:11" ht="38.25">
      <c r="A189" s="3" t="s">
        <v>360</v>
      </c>
      <c r="B189" s="44" t="s">
        <v>88</v>
      </c>
      <c r="C189" s="44" t="s">
        <v>100</v>
      </c>
      <c r="D189" s="44" t="s">
        <v>103</v>
      </c>
      <c r="E189" s="44" t="s">
        <v>361</v>
      </c>
      <c r="F189" s="44"/>
      <c r="G189" s="37">
        <f t="shared" si="17"/>
        <v>115</v>
      </c>
      <c r="H189" s="37">
        <f t="shared" si="17"/>
        <v>0.5</v>
      </c>
      <c r="I189" s="37">
        <f t="shared" si="17"/>
        <v>115.5</v>
      </c>
      <c r="J189" s="37">
        <f t="shared" si="17"/>
        <v>115.5</v>
      </c>
      <c r="K189" s="77">
        <f t="shared" si="16"/>
        <v>100</v>
      </c>
    </row>
    <row r="190" spans="1:11" ht="12.75">
      <c r="A190" s="11" t="s">
        <v>195</v>
      </c>
      <c r="B190" s="44" t="s">
        <v>88</v>
      </c>
      <c r="C190" s="44" t="s">
        <v>100</v>
      </c>
      <c r="D190" s="44" t="s">
        <v>103</v>
      </c>
      <c r="E190" s="44" t="s">
        <v>361</v>
      </c>
      <c r="F190" s="44" t="s">
        <v>70</v>
      </c>
      <c r="G190" s="37">
        <v>115</v>
      </c>
      <c r="H190" s="28">
        <v>0.5</v>
      </c>
      <c r="I190" s="28">
        <v>115.5</v>
      </c>
      <c r="J190" s="28">
        <v>115.5</v>
      </c>
      <c r="K190" s="77">
        <f t="shared" si="16"/>
        <v>100</v>
      </c>
    </row>
    <row r="191" spans="1:11" ht="12.75">
      <c r="A191" s="12" t="s">
        <v>49</v>
      </c>
      <c r="B191" s="71" t="s">
        <v>88</v>
      </c>
      <c r="C191" s="71" t="s">
        <v>100</v>
      </c>
      <c r="D191" s="71" t="s">
        <v>100</v>
      </c>
      <c r="E191" s="71"/>
      <c r="F191" s="71"/>
      <c r="G191" s="39">
        <f>G192+G202</f>
        <v>6134.8</v>
      </c>
      <c r="H191" s="39">
        <f>H192+H202</f>
        <v>0</v>
      </c>
      <c r="I191" s="39">
        <f>I192+I202</f>
        <v>6134.8</v>
      </c>
      <c r="J191" s="39">
        <f>J192+J202</f>
        <v>6134.8</v>
      </c>
      <c r="K191" s="79">
        <f t="shared" si="16"/>
        <v>100</v>
      </c>
    </row>
    <row r="192" spans="1:11" ht="12.75">
      <c r="A192" s="14" t="s">
        <v>96</v>
      </c>
      <c r="B192" s="46" t="s">
        <v>88</v>
      </c>
      <c r="C192" s="46" t="s">
        <v>100</v>
      </c>
      <c r="D192" s="46" t="s">
        <v>100</v>
      </c>
      <c r="E192" s="46" t="s">
        <v>158</v>
      </c>
      <c r="F192" s="46"/>
      <c r="G192" s="37">
        <f>G193</f>
        <v>5619.5</v>
      </c>
      <c r="H192" s="37">
        <f>H193</f>
        <v>0</v>
      </c>
      <c r="I192" s="37">
        <f>I193</f>
        <v>5619.5</v>
      </c>
      <c r="J192" s="37">
        <f>J193</f>
        <v>5619.5</v>
      </c>
      <c r="K192" s="77">
        <f t="shared" si="16"/>
        <v>100</v>
      </c>
    </row>
    <row r="193" spans="1:11" ht="38.25">
      <c r="A193" s="14" t="s">
        <v>173</v>
      </c>
      <c r="B193" s="46" t="s">
        <v>88</v>
      </c>
      <c r="C193" s="46" t="s">
        <v>100</v>
      </c>
      <c r="D193" s="46" t="s">
        <v>100</v>
      </c>
      <c r="E193" s="46" t="s">
        <v>174</v>
      </c>
      <c r="F193" s="71"/>
      <c r="G193" s="37">
        <f>G194+G197+G200</f>
        <v>5619.5</v>
      </c>
      <c r="H193" s="37">
        <f>H194+H197+H200</f>
        <v>0</v>
      </c>
      <c r="I193" s="37">
        <f>I194+I197+I200</f>
        <v>5619.5</v>
      </c>
      <c r="J193" s="37">
        <f>J194+J197+J200</f>
        <v>5619.5</v>
      </c>
      <c r="K193" s="77">
        <f t="shared" si="16"/>
        <v>100</v>
      </c>
    </row>
    <row r="194" spans="1:11" ht="38.25">
      <c r="A194" s="14" t="s">
        <v>175</v>
      </c>
      <c r="B194" s="46" t="s">
        <v>88</v>
      </c>
      <c r="C194" s="46" t="s">
        <v>100</v>
      </c>
      <c r="D194" s="46" t="s">
        <v>100</v>
      </c>
      <c r="E194" s="46" t="s">
        <v>176</v>
      </c>
      <c r="F194" s="46"/>
      <c r="G194" s="37">
        <f>G195+G196</f>
        <v>1222.6</v>
      </c>
      <c r="H194" s="37">
        <f>H195+H196</f>
        <v>0</v>
      </c>
      <c r="I194" s="37">
        <f>I195+I196</f>
        <v>1222.6</v>
      </c>
      <c r="J194" s="37">
        <f>J195+J196</f>
        <v>1222.6</v>
      </c>
      <c r="K194" s="77">
        <f t="shared" si="16"/>
        <v>100</v>
      </c>
    </row>
    <row r="195" spans="1:11" ht="25.5">
      <c r="A195" s="14" t="s">
        <v>177</v>
      </c>
      <c r="B195" s="46" t="s">
        <v>88</v>
      </c>
      <c r="C195" s="46" t="s">
        <v>100</v>
      </c>
      <c r="D195" s="46" t="s">
        <v>100</v>
      </c>
      <c r="E195" s="46" t="s">
        <v>176</v>
      </c>
      <c r="F195" s="46" t="s">
        <v>214</v>
      </c>
      <c r="G195" s="37">
        <v>1099.3</v>
      </c>
      <c r="H195" s="37">
        <v>0</v>
      </c>
      <c r="I195" s="37">
        <v>1099.3</v>
      </c>
      <c r="J195" s="37">
        <v>1099.3</v>
      </c>
      <c r="K195" s="77">
        <f t="shared" si="16"/>
        <v>100</v>
      </c>
    </row>
    <row r="196" spans="1:11" ht="25.5">
      <c r="A196" s="11" t="s">
        <v>342</v>
      </c>
      <c r="B196" s="46" t="s">
        <v>88</v>
      </c>
      <c r="C196" s="46" t="s">
        <v>100</v>
      </c>
      <c r="D196" s="46" t="s">
        <v>100</v>
      </c>
      <c r="E196" s="46" t="s">
        <v>176</v>
      </c>
      <c r="F196" s="46" t="s">
        <v>343</v>
      </c>
      <c r="G196" s="37">
        <v>123.3</v>
      </c>
      <c r="H196" s="37">
        <v>0</v>
      </c>
      <c r="I196" s="37">
        <v>123.3</v>
      </c>
      <c r="J196" s="37">
        <v>123.3</v>
      </c>
      <c r="K196" s="77">
        <f t="shared" si="16"/>
        <v>100</v>
      </c>
    </row>
    <row r="197" spans="1:11" ht="51">
      <c r="A197" s="11" t="s">
        <v>178</v>
      </c>
      <c r="B197" s="46" t="s">
        <v>88</v>
      </c>
      <c r="C197" s="46" t="s">
        <v>100</v>
      </c>
      <c r="D197" s="46" t="s">
        <v>100</v>
      </c>
      <c r="E197" s="46" t="s">
        <v>179</v>
      </c>
      <c r="F197" s="46"/>
      <c r="G197" s="37">
        <f>G198+G199</f>
        <v>861.1</v>
      </c>
      <c r="H197" s="37">
        <f>H198+H199</f>
        <v>0</v>
      </c>
      <c r="I197" s="37">
        <f>I198+I199</f>
        <v>861.1</v>
      </c>
      <c r="J197" s="37">
        <f>J198+J199</f>
        <v>861.1</v>
      </c>
      <c r="K197" s="77">
        <f t="shared" si="16"/>
        <v>100</v>
      </c>
    </row>
    <row r="198" spans="1:11" ht="25.5">
      <c r="A198" s="14" t="s">
        <v>177</v>
      </c>
      <c r="B198" s="76" t="s">
        <v>88</v>
      </c>
      <c r="C198" s="76" t="s">
        <v>100</v>
      </c>
      <c r="D198" s="76" t="s">
        <v>100</v>
      </c>
      <c r="E198" s="76" t="s">
        <v>179</v>
      </c>
      <c r="F198" s="76" t="s">
        <v>214</v>
      </c>
      <c r="G198" s="37">
        <v>764.6</v>
      </c>
      <c r="H198" s="37">
        <v>0</v>
      </c>
      <c r="I198" s="37">
        <v>764.6</v>
      </c>
      <c r="J198" s="37">
        <v>764.6</v>
      </c>
      <c r="K198" s="77">
        <f t="shared" si="16"/>
        <v>100</v>
      </c>
    </row>
    <row r="199" spans="1:11" ht="25.5">
      <c r="A199" s="11" t="s">
        <v>342</v>
      </c>
      <c r="B199" s="46" t="s">
        <v>88</v>
      </c>
      <c r="C199" s="46" t="s">
        <v>100</v>
      </c>
      <c r="D199" s="46" t="s">
        <v>100</v>
      </c>
      <c r="E199" s="46" t="s">
        <v>179</v>
      </c>
      <c r="F199" s="46" t="s">
        <v>343</v>
      </c>
      <c r="G199" s="37">
        <v>96.5</v>
      </c>
      <c r="H199" s="37">
        <v>0</v>
      </c>
      <c r="I199" s="37">
        <v>96.5</v>
      </c>
      <c r="J199" s="37">
        <v>96.5</v>
      </c>
      <c r="K199" s="77">
        <f t="shared" si="16"/>
        <v>100</v>
      </c>
    </row>
    <row r="200" spans="1:11" ht="38.25">
      <c r="A200" s="11" t="s">
        <v>180</v>
      </c>
      <c r="B200" s="46" t="s">
        <v>88</v>
      </c>
      <c r="C200" s="46" t="s">
        <v>100</v>
      </c>
      <c r="D200" s="46" t="s">
        <v>100</v>
      </c>
      <c r="E200" s="46" t="s">
        <v>181</v>
      </c>
      <c r="F200" s="46"/>
      <c r="G200" s="37">
        <f>G201</f>
        <v>3535.8</v>
      </c>
      <c r="H200" s="37">
        <f>H201</f>
        <v>0</v>
      </c>
      <c r="I200" s="37">
        <f>I201</f>
        <v>3535.8</v>
      </c>
      <c r="J200" s="37">
        <f>J201</f>
        <v>3535.8</v>
      </c>
      <c r="K200" s="77">
        <f t="shared" si="16"/>
        <v>100</v>
      </c>
    </row>
    <row r="201" spans="1:11" ht="25.5">
      <c r="A201" s="14" t="s">
        <v>177</v>
      </c>
      <c r="B201" s="76" t="s">
        <v>88</v>
      </c>
      <c r="C201" s="76" t="s">
        <v>100</v>
      </c>
      <c r="D201" s="76" t="s">
        <v>100</v>
      </c>
      <c r="E201" s="76" t="s">
        <v>181</v>
      </c>
      <c r="F201" s="76" t="s">
        <v>214</v>
      </c>
      <c r="G201" s="37">
        <v>3535.8</v>
      </c>
      <c r="H201" s="37">
        <v>0</v>
      </c>
      <c r="I201" s="37">
        <v>3535.8</v>
      </c>
      <c r="J201" s="37">
        <v>3535.8</v>
      </c>
      <c r="K201" s="77">
        <f t="shared" si="16"/>
        <v>100</v>
      </c>
    </row>
    <row r="202" spans="1:11" ht="25.5">
      <c r="A202" s="47" t="s">
        <v>43</v>
      </c>
      <c r="B202" s="46" t="s">
        <v>88</v>
      </c>
      <c r="C202" s="46" t="s">
        <v>100</v>
      </c>
      <c r="D202" s="46" t="s">
        <v>100</v>
      </c>
      <c r="E202" s="46" t="s">
        <v>155</v>
      </c>
      <c r="F202" s="46"/>
      <c r="G202" s="37">
        <f aca="true" t="shared" si="18" ref="G202:J203">G203</f>
        <v>515.3</v>
      </c>
      <c r="H202" s="37">
        <f t="shared" si="18"/>
        <v>0</v>
      </c>
      <c r="I202" s="37">
        <f t="shared" si="18"/>
        <v>515.3</v>
      </c>
      <c r="J202" s="37">
        <f t="shared" si="18"/>
        <v>515.3</v>
      </c>
      <c r="K202" s="77">
        <f t="shared" si="16"/>
        <v>100</v>
      </c>
    </row>
    <row r="203" spans="1:11" ht="38.25">
      <c r="A203" s="47" t="s">
        <v>362</v>
      </c>
      <c r="B203" s="46" t="s">
        <v>88</v>
      </c>
      <c r="C203" s="46" t="s">
        <v>100</v>
      </c>
      <c r="D203" s="46" t="s">
        <v>100</v>
      </c>
      <c r="E203" s="46" t="s">
        <v>363</v>
      </c>
      <c r="F203" s="46"/>
      <c r="G203" s="37">
        <f t="shared" si="18"/>
        <v>515.3</v>
      </c>
      <c r="H203" s="37">
        <f t="shared" si="18"/>
        <v>0</v>
      </c>
      <c r="I203" s="37">
        <f t="shared" si="18"/>
        <v>515.3</v>
      </c>
      <c r="J203" s="37">
        <f t="shared" si="18"/>
        <v>515.3</v>
      </c>
      <c r="K203" s="77">
        <f t="shared" si="16"/>
        <v>100</v>
      </c>
    </row>
    <row r="204" spans="1:11" ht="25.5">
      <c r="A204" s="47" t="s">
        <v>71</v>
      </c>
      <c r="B204" s="46" t="s">
        <v>88</v>
      </c>
      <c r="C204" s="46" t="s">
        <v>100</v>
      </c>
      <c r="D204" s="46" t="s">
        <v>100</v>
      </c>
      <c r="E204" s="46" t="s">
        <v>363</v>
      </c>
      <c r="F204" s="46" t="s">
        <v>214</v>
      </c>
      <c r="G204" s="37">
        <v>515.3</v>
      </c>
      <c r="H204" s="37">
        <v>0</v>
      </c>
      <c r="I204" s="37">
        <v>515.3</v>
      </c>
      <c r="J204" s="37">
        <v>515.3</v>
      </c>
      <c r="K204" s="77">
        <f t="shared" si="16"/>
        <v>100</v>
      </c>
    </row>
    <row r="205" spans="1:11" ht="12.75">
      <c r="A205" s="4" t="s">
        <v>50</v>
      </c>
      <c r="B205" s="38" t="s">
        <v>88</v>
      </c>
      <c r="C205" s="38" t="s">
        <v>100</v>
      </c>
      <c r="D205" s="38" t="s">
        <v>102</v>
      </c>
      <c r="E205" s="38"/>
      <c r="F205" s="38"/>
      <c r="G205" s="39">
        <f>G206+G210+G221</f>
        <v>19683.300000000003</v>
      </c>
      <c r="H205" s="39">
        <f>H206+H210+H221</f>
        <v>0</v>
      </c>
      <c r="I205" s="39">
        <f>I206+I210+I221</f>
        <v>19683.300000000003</v>
      </c>
      <c r="J205" s="39">
        <f>J206+J210+J221</f>
        <v>19595.100000000002</v>
      </c>
      <c r="K205" s="79">
        <f t="shared" si="16"/>
        <v>99.55190440627334</v>
      </c>
    </row>
    <row r="206" spans="1:11" ht="12.75">
      <c r="A206" s="14" t="s">
        <v>96</v>
      </c>
      <c r="B206" s="76" t="s">
        <v>88</v>
      </c>
      <c r="C206" s="76" t="s">
        <v>100</v>
      </c>
      <c r="D206" s="76" t="s">
        <v>102</v>
      </c>
      <c r="E206" s="76" t="s">
        <v>158</v>
      </c>
      <c r="F206" s="76"/>
      <c r="G206" s="37">
        <f aca="true" t="shared" si="19" ref="G206:J208">G207</f>
        <v>1556</v>
      </c>
      <c r="H206" s="37">
        <f t="shared" si="19"/>
        <v>0</v>
      </c>
      <c r="I206" s="37">
        <f t="shared" si="19"/>
        <v>1556</v>
      </c>
      <c r="J206" s="37">
        <f t="shared" si="19"/>
        <v>1556</v>
      </c>
      <c r="K206" s="77">
        <f t="shared" si="16"/>
        <v>100</v>
      </c>
    </row>
    <row r="207" spans="1:11" ht="38.25">
      <c r="A207" s="3" t="s">
        <v>321</v>
      </c>
      <c r="B207" s="76" t="s">
        <v>88</v>
      </c>
      <c r="C207" s="76" t="s">
        <v>100</v>
      </c>
      <c r="D207" s="76" t="s">
        <v>102</v>
      </c>
      <c r="E207" s="76" t="s">
        <v>240</v>
      </c>
      <c r="F207" s="76"/>
      <c r="G207" s="37">
        <f t="shared" si="19"/>
        <v>1556</v>
      </c>
      <c r="H207" s="37">
        <f t="shared" si="19"/>
        <v>0</v>
      </c>
      <c r="I207" s="37">
        <f t="shared" si="19"/>
        <v>1556</v>
      </c>
      <c r="J207" s="37">
        <f t="shared" si="19"/>
        <v>1556</v>
      </c>
      <c r="K207" s="77">
        <f t="shared" si="16"/>
        <v>100</v>
      </c>
    </row>
    <row r="208" spans="1:11" ht="25.5">
      <c r="A208" s="11" t="s">
        <v>139</v>
      </c>
      <c r="B208" s="44" t="s">
        <v>88</v>
      </c>
      <c r="C208" s="44" t="s">
        <v>100</v>
      </c>
      <c r="D208" s="44" t="s">
        <v>102</v>
      </c>
      <c r="E208" s="44" t="s">
        <v>364</v>
      </c>
      <c r="F208" s="44"/>
      <c r="G208" s="37">
        <f t="shared" si="19"/>
        <v>1556</v>
      </c>
      <c r="H208" s="37">
        <f t="shared" si="19"/>
        <v>0</v>
      </c>
      <c r="I208" s="37">
        <f t="shared" si="19"/>
        <v>1556</v>
      </c>
      <c r="J208" s="37">
        <f t="shared" si="19"/>
        <v>1556</v>
      </c>
      <c r="K208" s="77">
        <f t="shared" si="16"/>
        <v>100</v>
      </c>
    </row>
    <row r="209" spans="1:11" ht="25.5">
      <c r="A209" s="3" t="s">
        <v>71</v>
      </c>
      <c r="B209" s="76" t="s">
        <v>88</v>
      </c>
      <c r="C209" s="76" t="s">
        <v>100</v>
      </c>
      <c r="D209" s="76" t="s">
        <v>102</v>
      </c>
      <c r="E209" s="76" t="s">
        <v>364</v>
      </c>
      <c r="F209" s="76" t="s">
        <v>214</v>
      </c>
      <c r="G209" s="37">
        <v>1556</v>
      </c>
      <c r="H209" s="37">
        <v>0</v>
      </c>
      <c r="I209" s="37">
        <v>1556</v>
      </c>
      <c r="J209" s="37">
        <v>1556</v>
      </c>
      <c r="K209" s="77">
        <f t="shared" si="16"/>
        <v>100</v>
      </c>
    </row>
    <row r="210" spans="1:11" ht="63.75">
      <c r="A210" s="3" t="s">
        <v>268</v>
      </c>
      <c r="B210" s="76" t="s">
        <v>88</v>
      </c>
      <c r="C210" s="76" t="s">
        <v>100</v>
      </c>
      <c r="D210" s="76" t="s">
        <v>102</v>
      </c>
      <c r="E210" s="76" t="s">
        <v>269</v>
      </c>
      <c r="F210" s="76"/>
      <c r="G210" s="37">
        <f>G211+G216</f>
        <v>15962.800000000001</v>
      </c>
      <c r="H210" s="37">
        <f>H211+H216</f>
        <v>0</v>
      </c>
      <c r="I210" s="37">
        <f>I211+I216</f>
        <v>15962.800000000001</v>
      </c>
      <c r="J210" s="37">
        <f>J211+J216</f>
        <v>15962.800000000001</v>
      </c>
      <c r="K210" s="77">
        <f t="shared" si="16"/>
        <v>100</v>
      </c>
    </row>
    <row r="211" spans="1:11" ht="38.25">
      <c r="A211" s="40" t="s">
        <v>270</v>
      </c>
      <c r="B211" s="76" t="s">
        <v>88</v>
      </c>
      <c r="C211" s="76" t="s">
        <v>100</v>
      </c>
      <c r="D211" s="76" t="s">
        <v>102</v>
      </c>
      <c r="E211" s="76" t="s">
        <v>271</v>
      </c>
      <c r="F211" s="76"/>
      <c r="G211" s="37">
        <f>G212+G214</f>
        <v>12895.2</v>
      </c>
      <c r="H211" s="37">
        <f>H212+H214</f>
        <v>0</v>
      </c>
      <c r="I211" s="37">
        <f>I212+I214</f>
        <v>12895.2</v>
      </c>
      <c r="J211" s="37">
        <f>J212+J214</f>
        <v>12895.2</v>
      </c>
      <c r="K211" s="77">
        <f t="shared" si="16"/>
        <v>100</v>
      </c>
    </row>
    <row r="212" spans="1:11" ht="38.25">
      <c r="A212" s="6" t="s">
        <v>306</v>
      </c>
      <c r="B212" s="76" t="s">
        <v>88</v>
      </c>
      <c r="C212" s="76" t="s">
        <v>100</v>
      </c>
      <c r="D212" s="76" t="s">
        <v>102</v>
      </c>
      <c r="E212" s="76" t="s">
        <v>307</v>
      </c>
      <c r="F212" s="76"/>
      <c r="G212" s="37">
        <f>G213</f>
        <v>11562.1</v>
      </c>
      <c r="H212" s="37">
        <f>H213</f>
        <v>0</v>
      </c>
      <c r="I212" s="37">
        <f>I213</f>
        <v>11562.1</v>
      </c>
      <c r="J212" s="37">
        <f>J213</f>
        <v>11562.1</v>
      </c>
      <c r="K212" s="77">
        <f t="shared" si="16"/>
        <v>100</v>
      </c>
    </row>
    <row r="213" spans="1:11" ht="25.5">
      <c r="A213" s="3" t="s">
        <v>71</v>
      </c>
      <c r="B213" s="76" t="s">
        <v>88</v>
      </c>
      <c r="C213" s="76" t="s">
        <v>100</v>
      </c>
      <c r="D213" s="76" t="s">
        <v>102</v>
      </c>
      <c r="E213" s="76" t="s">
        <v>307</v>
      </c>
      <c r="F213" s="76" t="s">
        <v>214</v>
      </c>
      <c r="G213" s="37">
        <v>11562.1</v>
      </c>
      <c r="H213" s="37">
        <v>0</v>
      </c>
      <c r="I213" s="37">
        <v>11562.1</v>
      </c>
      <c r="J213" s="37">
        <v>11562.1</v>
      </c>
      <c r="K213" s="77">
        <f t="shared" si="16"/>
        <v>100</v>
      </c>
    </row>
    <row r="214" spans="1:11" ht="12.75">
      <c r="A214" s="3" t="s">
        <v>47</v>
      </c>
      <c r="B214" s="76" t="s">
        <v>88</v>
      </c>
      <c r="C214" s="76" t="s">
        <v>100</v>
      </c>
      <c r="D214" s="76" t="s">
        <v>102</v>
      </c>
      <c r="E214" s="76" t="s">
        <v>308</v>
      </c>
      <c r="F214" s="76"/>
      <c r="G214" s="37">
        <f>G215</f>
        <v>1333.1</v>
      </c>
      <c r="H214" s="37">
        <f>H215</f>
        <v>0</v>
      </c>
      <c r="I214" s="37">
        <f>I215</f>
        <v>1333.1</v>
      </c>
      <c r="J214" s="37">
        <f>J215</f>
        <v>1333.1</v>
      </c>
      <c r="K214" s="77">
        <f t="shared" si="16"/>
        <v>100</v>
      </c>
    </row>
    <row r="215" spans="1:11" ht="25.5">
      <c r="A215" s="3" t="s">
        <v>71</v>
      </c>
      <c r="B215" s="76" t="s">
        <v>88</v>
      </c>
      <c r="C215" s="76" t="s">
        <v>100</v>
      </c>
      <c r="D215" s="76" t="s">
        <v>102</v>
      </c>
      <c r="E215" s="76" t="s">
        <v>308</v>
      </c>
      <c r="F215" s="76" t="s">
        <v>214</v>
      </c>
      <c r="G215" s="37">
        <v>1333.1</v>
      </c>
      <c r="H215" s="37">
        <v>0</v>
      </c>
      <c r="I215" s="37">
        <v>1333.1</v>
      </c>
      <c r="J215" s="37">
        <v>1333.1</v>
      </c>
      <c r="K215" s="77">
        <f t="shared" si="16"/>
        <v>100</v>
      </c>
    </row>
    <row r="216" spans="1:11" ht="25.5">
      <c r="A216" s="3" t="s">
        <v>365</v>
      </c>
      <c r="B216" s="76" t="s">
        <v>88</v>
      </c>
      <c r="C216" s="76" t="s">
        <v>100</v>
      </c>
      <c r="D216" s="76" t="s">
        <v>102</v>
      </c>
      <c r="E216" s="76" t="s">
        <v>274</v>
      </c>
      <c r="F216" s="76"/>
      <c r="G216" s="37">
        <f>G217+G219</f>
        <v>3067.6</v>
      </c>
      <c r="H216" s="37">
        <f>H217+H219</f>
        <v>0</v>
      </c>
      <c r="I216" s="37">
        <f>I217+I219</f>
        <v>3067.6</v>
      </c>
      <c r="J216" s="37">
        <f>J217+J219</f>
        <v>3067.6</v>
      </c>
      <c r="K216" s="79">
        <f t="shared" si="16"/>
        <v>100</v>
      </c>
    </row>
    <row r="217" spans="1:11" ht="38.25">
      <c r="A217" s="6" t="s">
        <v>306</v>
      </c>
      <c r="B217" s="76" t="s">
        <v>88</v>
      </c>
      <c r="C217" s="76" t="s">
        <v>100</v>
      </c>
      <c r="D217" s="76" t="s">
        <v>102</v>
      </c>
      <c r="E217" s="76" t="s">
        <v>309</v>
      </c>
      <c r="F217" s="76"/>
      <c r="G217" s="37">
        <f>G218</f>
        <v>2648.7</v>
      </c>
      <c r="H217" s="37">
        <f>H218</f>
        <v>0</v>
      </c>
      <c r="I217" s="37">
        <f>I218</f>
        <v>2648.7</v>
      </c>
      <c r="J217" s="37">
        <f>J218</f>
        <v>2648.7</v>
      </c>
      <c r="K217" s="77">
        <f t="shared" si="16"/>
        <v>100</v>
      </c>
    </row>
    <row r="218" spans="1:11" ht="25.5">
      <c r="A218" s="3" t="s">
        <v>71</v>
      </c>
      <c r="B218" s="76" t="s">
        <v>88</v>
      </c>
      <c r="C218" s="76" t="s">
        <v>100</v>
      </c>
      <c r="D218" s="76" t="s">
        <v>102</v>
      </c>
      <c r="E218" s="76" t="s">
        <v>309</v>
      </c>
      <c r="F218" s="76" t="s">
        <v>214</v>
      </c>
      <c r="G218" s="37">
        <v>2648.7</v>
      </c>
      <c r="H218" s="37">
        <v>0</v>
      </c>
      <c r="I218" s="37">
        <v>2648.7</v>
      </c>
      <c r="J218" s="37">
        <v>2648.7</v>
      </c>
      <c r="K218" s="77">
        <f t="shared" si="16"/>
        <v>100</v>
      </c>
    </row>
    <row r="219" spans="1:11" ht="12.75">
      <c r="A219" s="3" t="s">
        <v>47</v>
      </c>
      <c r="B219" s="44" t="s">
        <v>88</v>
      </c>
      <c r="C219" s="44" t="s">
        <v>100</v>
      </c>
      <c r="D219" s="44" t="s">
        <v>102</v>
      </c>
      <c r="E219" s="44" t="s">
        <v>310</v>
      </c>
      <c r="F219" s="44"/>
      <c r="G219" s="37">
        <f>G220</f>
        <v>418.9</v>
      </c>
      <c r="H219" s="37">
        <f>H220</f>
        <v>0</v>
      </c>
      <c r="I219" s="37">
        <f>I220</f>
        <v>418.9</v>
      </c>
      <c r="J219" s="37">
        <f>J220</f>
        <v>418.9</v>
      </c>
      <c r="K219" s="77">
        <f t="shared" si="16"/>
        <v>100</v>
      </c>
    </row>
    <row r="220" spans="1:11" ht="25.5">
      <c r="A220" s="3" t="s">
        <v>71</v>
      </c>
      <c r="B220" s="44" t="s">
        <v>88</v>
      </c>
      <c r="C220" s="44" t="s">
        <v>100</v>
      </c>
      <c r="D220" s="44" t="s">
        <v>102</v>
      </c>
      <c r="E220" s="44" t="s">
        <v>310</v>
      </c>
      <c r="F220" s="44" t="s">
        <v>214</v>
      </c>
      <c r="G220" s="37">
        <v>418.9</v>
      </c>
      <c r="H220" s="37">
        <v>0</v>
      </c>
      <c r="I220" s="37">
        <v>418.9</v>
      </c>
      <c r="J220" s="37">
        <v>418.9</v>
      </c>
      <c r="K220" s="77">
        <f t="shared" si="16"/>
        <v>100</v>
      </c>
    </row>
    <row r="221" spans="1:11" ht="25.5">
      <c r="A221" s="3" t="s">
        <v>43</v>
      </c>
      <c r="B221" s="36" t="s">
        <v>88</v>
      </c>
      <c r="C221" s="36" t="s">
        <v>100</v>
      </c>
      <c r="D221" s="36" t="s">
        <v>102</v>
      </c>
      <c r="E221" s="36" t="s">
        <v>155</v>
      </c>
      <c r="F221" s="36"/>
      <c r="G221" s="37">
        <f>G222+G227</f>
        <v>2164.5</v>
      </c>
      <c r="H221" s="37">
        <f>H222+H227</f>
        <v>0</v>
      </c>
      <c r="I221" s="37">
        <f>I222+I227</f>
        <v>2164.5</v>
      </c>
      <c r="J221" s="37">
        <f>J222+J227</f>
        <v>2076.2999999999997</v>
      </c>
      <c r="K221" s="77">
        <f t="shared" si="16"/>
        <v>95.92515592515592</v>
      </c>
    </row>
    <row r="222" spans="1:11" ht="38.25">
      <c r="A222" s="40" t="s">
        <v>330</v>
      </c>
      <c r="B222" s="36" t="s">
        <v>88</v>
      </c>
      <c r="C222" s="36" t="s">
        <v>100</v>
      </c>
      <c r="D222" s="36" t="s">
        <v>102</v>
      </c>
      <c r="E222" s="36" t="s">
        <v>331</v>
      </c>
      <c r="F222" s="36"/>
      <c r="G222" s="37">
        <f>G223+G225</f>
        <v>1899.1</v>
      </c>
      <c r="H222" s="37">
        <f>H223+H225</f>
        <v>0</v>
      </c>
      <c r="I222" s="37">
        <f>I223+I225</f>
        <v>1899.1</v>
      </c>
      <c r="J222" s="37">
        <f>J223+J225</f>
        <v>1869.1</v>
      </c>
      <c r="K222" s="77">
        <f t="shared" si="16"/>
        <v>98.42030435469434</v>
      </c>
    </row>
    <row r="223" spans="1:11" ht="38.25">
      <c r="A223" s="6" t="s">
        <v>306</v>
      </c>
      <c r="B223" s="36" t="s">
        <v>88</v>
      </c>
      <c r="C223" s="36" t="s">
        <v>100</v>
      </c>
      <c r="D223" s="36" t="s">
        <v>102</v>
      </c>
      <c r="E223" s="36" t="s">
        <v>366</v>
      </c>
      <c r="F223" s="36"/>
      <c r="G223" s="37">
        <f>G224</f>
        <v>1829.6</v>
      </c>
      <c r="H223" s="37">
        <f>H224</f>
        <v>0</v>
      </c>
      <c r="I223" s="37">
        <f>I224</f>
        <v>1829.6</v>
      </c>
      <c r="J223" s="37">
        <f>J224</f>
        <v>1804.6</v>
      </c>
      <c r="K223" s="77">
        <f t="shared" si="16"/>
        <v>98.63358111062527</v>
      </c>
    </row>
    <row r="224" spans="1:11" ht="25.5">
      <c r="A224" s="3" t="s">
        <v>71</v>
      </c>
      <c r="B224" s="36" t="s">
        <v>88</v>
      </c>
      <c r="C224" s="36" t="s">
        <v>100</v>
      </c>
      <c r="D224" s="36" t="s">
        <v>102</v>
      </c>
      <c r="E224" s="36" t="s">
        <v>366</v>
      </c>
      <c r="F224" s="36" t="s">
        <v>214</v>
      </c>
      <c r="G224" s="37">
        <v>1829.6</v>
      </c>
      <c r="H224" s="37">
        <v>0</v>
      </c>
      <c r="I224" s="37">
        <v>1829.6</v>
      </c>
      <c r="J224" s="37">
        <v>1804.6</v>
      </c>
      <c r="K224" s="77">
        <f t="shared" si="16"/>
        <v>98.63358111062527</v>
      </c>
    </row>
    <row r="225" spans="1:11" ht="12.75">
      <c r="A225" s="3" t="s">
        <v>47</v>
      </c>
      <c r="B225" s="36" t="s">
        <v>88</v>
      </c>
      <c r="C225" s="36" t="s">
        <v>100</v>
      </c>
      <c r="D225" s="36" t="s">
        <v>102</v>
      </c>
      <c r="E225" s="36" t="s">
        <v>367</v>
      </c>
      <c r="F225" s="36"/>
      <c r="G225" s="37">
        <v>69.5</v>
      </c>
      <c r="H225" s="32" t="s">
        <v>259</v>
      </c>
      <c r="I225" s="28">
        <v>69.5</v>
      </c>
      <c r="J225" s="28">
        <v>64.5</v>
      </c>
      <c r="K225" s="77">
        <f t="shared" si="16"/>
        <v>92.80575539568345</v>
      </c>
    </row>
    <row r="226" spans="1:11" ht="25.5">
      <c r="A226" s="3" t="s">
        <v>71</v>
      </c>
      <c r="B226" s="36" t="s">
        <v>88</v>
      </c>
      <c r="C226" s="36" t="s">
        <v>100</v>
      </c>
      <c r="D226" s="36" t="s">
        <v>102</v>
      </c>
      <c r="E226" s="36" t="s">
        <v>367</v>
      </c>
      <c r="F226" s="36" t="s">
        <v>214</v>
      </c>
      <c r="G226" s="37">
        <v>69.5</v>
      </c>
      <c r="H226" s="37">
        <v>0</v>
      </c>
      <c r="I226" s="37">
        <v>69.5</v>
      </c>
      <c r="J226" s="37">
        <v>64.5</v>
      </c>
      <c r="K226" s="77">
        <f t="shared" si="16"/>
        <v>92.80575539568345</v>
      </c>
    </row>
    <row r="227" spans="1:11" ht="38.25">
      <c r="A227" s="6" t="s">
        <v>126</v>
      </c>
      <c r="B227" s="36" t="s">
        <v>88</v>
      </c>
      <c r="C227" s="36" t="s">
        <v>100</v>
      </c>
      <c r="D227" s="36" t="s">
        <v>102</v>
      </c>
      <c r="E227" s="48" t="s">
        <v>368</v>
      </c>
      <c r="F227" s="36"/>
      <c r="G227" s="37">
        <f aca="true" t="shared" si="20" ref="G227:J228">G228</f>
        <v>265.4</v>
      </c>
      <c r="H227" s="37">
        <f t="shared" si="20"/>
        <v>0</v>
      </c>
      <c r="I227" s="37">
        <f t="shared" si="20"/>
        <v>265.4</v>
      </c>
      <c r="J227" s="37">
        <f t="shared" si="20"/>
        <v>207.2</v>
      </c>
      <c r="K227" s="77">
        <f t="shared" si="16"/>
        <v>78.07083647324792</v>
      </c>
    </row>
    <row r="228" spans="1:11" ht="25.5">
      <c r="A228" s="3" t="s">
        <v>369</v>
      </c>
      <c r="B228" s="36" t="s">
        <v>88</v>
      </c>
      <c r="C228" s="36" t="s">
        <v>100</v>
      </c>
      <c r="D228" s="36" t="s">
        <v>102</v>
      </c>
      <c r="E228" s="48" t="s">
        <v>370</v>
      </c>
      <c r="F228" s="36"/>
      <c r="G228" s="37">
        <f t="shared" si="20"/>
        <v>265.4</v>
      </c>
      <c r="H228" s="37">
        <f t="shared" si="20"/>
        <v>0</v>
      </c>
      <c r="I228" s="37">
        <f t="shared" si="20"/>
        <v>265.4</v>
      </c>
      <c r="J228" s="37">
        <f t="shared" si="20"/>
        <v>207.2</v>
      </c>
      <c r="K228" s="77">
        <f t="shared" si="16"/>
        <v>78.07083647324792</v>
      </c>
    </row>
    <row r="229" spans="1:11" ht="25.5">
      <c r="A229" s="3" t="s">
        <v>71</v>
      </c>
      <c r="B229" s="36" t="s">
        <v>88</v>
      </c>
      <c r="C229" s="36" t="s">
        <v>100</v>
      </c>
      <c r="D229" s="36" t="s">
        <v>102</v>
      </c>
      <c r="E229" s="48" t="s">
        <v>370</v>
      </c>
      <c r="F229" s="36" t="s">
        <v>214</v>
      </c>
      <c r="G229" s="37">
        <v>265.4</v>
      </c>
      <c r="H229" s="37">
        <v>0</v>
      </c>
      <c r="I229" s="37">
        <v>265.4</v>
      </c>
      <c r="J229" s="37">
        <v>207.2</v>
      </c>
      <c r="K229" s="77">
        <f t="shared" si="16"/>
        <v>78.07083647324792</v>
      </c>
    </row>
    <row r="230" spans="1:11" ht="12.75">
      <c r="A230" s="6" t="s">
        <v>51</v>
      </c>
      <c r="B230" s="36" t="s">
        <v>88</v>
      </c>
      <c r="C230" s="48" t="s">
        <v>105</v>
      </c>
      <c r="D230" s="48" t="s">
        <v>101</v>
      </c>
      <c r="E230" s="48"/>
      <c r="F230" s="48"/>
      <c r="G230" s="37">
        <f>G231+G237</f>
        <v>40781.2</v>
      </c>
      <c r="H230" s="37">
        <f>H231+H237</f>
        <v>293</v>
      </c>
      <c r="I230" s="37">
        <f>I231+I237</f>
        <v>41074.2</v>
      </c>
      <c r="J230" s="37">
        <f>J231+J237</f>
        <v>40159.7</v>
      </c>
      <c r="K230" s="77">
        <f t="shared" si="16"/>
        <v>97.77354154189247</v>
      </c>
    </row>
    <row r="231" spans="1:11" ht="12.75">
      <c r="A231" s="5" t="s">
        <v>212</v>
      </c>
      <c r="B231" s="38" t="s">
        <v>88</v>
      </c>
      <c r="C231" s="49" t="s">
        <v>105</v>
      </c>
      <c r="D231" s="49" t="s">
        <v>108</v>
      </c>
      <c r="E231" s="49"/>
      <c r="F231" s="49"/>
      <c r="G231" s="39">
        <f aca="true" t="shared" si="21" ref="G231:J233">G232</f>
        <v>10583.3</v>
      </c>
      <c r="H231" s="39">
        <f t="shared" si="21"/>
        <v>0</v>
      </c>
      <c r="I231" s="39">
        <f t="shared" si="21"/>
        <v>10583.3</v>
      </c>
      <c r="J231" s="39">
        <f t="shared" si="21"/>
        <v>9825.3</v>
      </c>
      <c r="K231" s="79">
        <f t="shared" si="16"/>
        <v>92.83777271739439</v>
      </c>
    </row>
    <row r="232" spans="1:11" ht="12.75">
      <c r="A232" s="6" t="s">
        <v>143</v>
      </c>
      <c r="B232" s="36" t="s">
        <v>88</v>
      </c>
      <c r="C232" s="48" t="s">
        <v>105</v>
      </c>
      <c r="D232" s="48" t="s">
        <v>108</v>
      </c>
      <c r="E232" s="48" t="s">
        <v>151</v>
      </c>
      <c r="F232" s="48"/>
      <c r="G232" s="37">
        <f t="shared" si="21"/>
        <v>10583.3</v>
      </c>
      <c r="H232" s="37">
        <f t="shared" si="21"/>
        <v>0</v>
      </c>
      <c r="I232" s="37">
        <f t="shared" si="21"/>
        <v>10583.3</v>
      </c>
      <c r="J232" s="37">
        <f t="shared" si="21"/>
        <v>9825.3</v>
      </c>
      <c r="K232" s="77">
        <f t="shared" si="16"/>
        <v>92.83777271739439</v>
      </c>
    </row>
    <row r="233" spans="1:11" ht="114.75">
      <c r="A233" s="11" t="s">
        <v>463</v>
      </c>
      <c r="B233" s="36" t="s">
        <v>88</v>
      </c>
      <c r="C233" s="48" t="s">
        <v>105</v>
      </c>
      <c r="D233" s="48" t="s">
        <v>108</v>
      </c>
      <c r="E233" s="48" t="s">
        <v>144</v>
      </c>
      <c r="F233" s="48"/>
      <c r="G233" s="37">
        <f t="shared" si="21"/>
        <v>10583.3</v>
      </c>
      <c r="H233" s="37">
        <f t="shared" si="21"/>
        <v>0</v>
      </c>
      <c r="I233" s="37">
        <f t="shared" si="21"/>
        <v>10583.3</v>
      </c>
      <c r="J233" s="37">
        <f t="shared" si="21"/>
        <v>9825.3</v>
      </c>
      <c r="K233" s="77">
        <f t="shared" si="16"/>
        <v>92.83777271739439</v>
      </c>
    </row>
    <row r="234" spans="1:11" ht="63.75">
      <c r="A234" s="3" t="s">
        <v>138</v>
      </c>
      <c r="B234" s="36" t="s">
        <v>88</v>
      </c>
      <c r="C234" s="48" t="s">
        <v>105</v>
      </c>
      <c r="D234" s="48" t="s">
        <v>108</v>
      </c>
      <c r="E234" s="48" t="s">
        <v>152</v>
      </c>
      <c r="F234" s="48"/>
      <c r="G234" s="37">
        <f>G235+G236</f>
        <v>10583.3</v>
      </c>
      <c r="H234" s="37">
        <f>H235+H236</f>
        <v>0</v>
      </c>
      <c r="I234" s="37">
        <f>I235+I236</f>
        <v>10583.3</v>
      </c>
      <c r="J234" s="37">
        <f>J235+J236</f>
        <v>9825.3</v>
      </c>
      <c r="K234" s="77">
        <f t="shared" si="16"/>
        <v>92.83777271739439</v>
      </c>
    </row>
    <row r="235" spans="1:11" ht="25.5">
      <c r="A235" s="6" t="s">
        <v>219</v>
      </c>
      <c r="B235" s="36" t="s">
        <v>88</v>
      </c>
      <c r="C235" s="48" t="s">
        <v>105</v>
      </c>
      <c r="D235" s="48" t="s">
        <v>108</v>
      </c>
      <c r="E235" s="48" t="s">
        <v>152</v>
      </c>
      <c r="F235" s="48" t="s">
        <v>218</v>
      </c>
      <c r="G235" s="37">
        <v>2847.6</v>
      </c>
      <c r="H235" s="37">
        <v>0</v>
      </c>
      <c r="I235" s="37">
        <v>2847.6</v>
      </c>
      <c r="J235" s="37">
        <v>2847.6</v>
      </c>
      <c r="K235" s="77">
        <f t="shared" si="16"/>
        <v>100</v>
      </c>
    </row>
    <row r="236" spans="1:11" ht="25.5">
      <c r="A236" s="6" t="s">
        <v>213</v>
      </c>
      <c r="B236" s="36" t="s">
        <v>88</v>
      </c>
      <c r="C236" s="48" t="s">
        <v>105</v>
      </c>
      <c r="D236" s="48" t="s">
        <v>108</v>
      </c>
      <c r="E236" s="48" t="s">
        <v>152</v>
      </c>
      <c r="F236" s="48" t="s">
        <v>211</v>
      </c>
      <c r="G236" s="37">
        <v>7735.7</v>
      </c>
      <c r="H236" s="37">
        <v>0</v>
      </c>
      <c r="I236" s="37">
        <v>7735.7</v>
      </c>
      <c r="J236" s="78">
        <v>6977.7</v>
      </c>
      <c r="K236" s="77">
        <f t="shared" si="16"/>
        <v>90.2012746099254</v>
      </c>
    </row>
    <row r="237" spans="1:11" ht="12.75">
      <c r="A237" s="5" t="s">
        <v>73</v>
      </c>
      <c r="B237" s="49" t="s">
        <v>88</v>
      </c>
      <c r="C237" s="49" t="s">
        <v>105</v>
      </c>
      <c r="D237" s="49" t="s">
        <v>106</v>
      </c>
      <c r="E237" s="49"/>
      <c r="F237" s="49"/>
      <c r="G237" s="39">
        <f>G238+G242</f>
        <v>30197.899999999998</v>
      </c>
      <c r="H237" s="39">
        <f>H238+H242</f>
        <v>293</v>
      </c>
      <c r="I237" s="39">
        <f>I238+I242</f>
        <v>30490.899999999998</v>
      </c>
      <c r="J237" s="39">
        <f>J238+J242</f>
        <v>30334.4</v>
      </c>
      <c r="K237" s="79">
        <f t="shared" si="16"/>
        <v>99.48673210695651</v>
      </c>
    </row>
    <row r="238" spans="1:11" ht="12.75">
      <c r="A238" s="6" t="s">
        <v>93</v>
      </c>
      <c r="B238" s="48" t="s">
        <v>88</v>
      </c>
      <c r="C238" s="48" t="s">
        <v>105</v>
      </c>
      <c r="D238" s="48" t="s">
        <v>106</v>
      </c>
      <c r="E238" s="48" t="s">
        <v>160</v>
      </c>
      <c r="F238" s="48"/>
      <c r="G238" s="37">
        <f aca="true" t="shared" si="22" ref="G238:J240">G239</f>
        <v>493</v>
      </c>
      <c r="H238" s="37">
        <f t="shared" si="22"/>
        <v>0</v>
      </c>
      <c r="I238" s="37">
        <f t="shared" si="22"/>
        <v>493</v>
      </c>
      <c r="J238" s="37">
        <f t="shared" si="22"/>
        <v>346.2</v>
      </c>
      <c r="K238" s="77">
        <f t="shared" si="16"/>
        <v>70.22312373225152</v>
      </c>
    </row>
    <row r="239" spans="1:11" ht="38.25">
      <c r="A239" s="3" t="s">
        <v>222</v>
      </c>
      <c r="B239" s="48" t="s">
        <v>88</v>
      </c>
      <c r="C239" s="48" t="s">
        <v>105</v>
      </c>
      <c r="D239" s="48" t="s">
        <v>106</v>
      </c>
      <c r="E239" s="48" t="s">
        <v>220</v>
      </c>
      <c r="F239" s="48"/>
      <c r="G239" s="37">
        <f t="shared" si="22"/>
        <v>493</v>
      </c>
      <c r="H239" s="37">
        <f t="shared" si="22"/>
        <v>0</v>
      </c>
      <c r="I239" s="37">
        <f t="shared" si="22"/>
        <v>493</v>
      </c>
      <c r="J239" s="37">
        <f t="shared" si="22"/>
        <v>346.2</v>
      </c>
      <c r="K239" s="77">
        <f t="shared" si="16"/>
        <v>70.22312373225152</v>
      </c>
    </row>
    <row r="240" spans="1:11" ht="38.25">
      <c r="A240" s="3" t="s">
        <v>223</v>
      </c>
      <c r="B240" s="48" t="s">
        <v>88</v>
      </c>
      <c r="C240" s="48" t="s">
        <v>105</v>
      </c>
      <c r="D240" s="48" t="s">
        <v>106</v>
      </c>
      <c r="E240" s="48" t="s">
        <v>221</v>
      </c>
      <c r="F240" s="48"/>
      <c r="G240" s="37">
        <f t="shared" si="22"/>
        <v>493</v>
      </c>
      <c r="H240" s="37">
        <f t="shared" si="22"/>
        <v>0</v>
      </c>
      <c r="I240" s="37">
        <f t="shared" si="22"/>
        <v>493</v>
      </c>
      <c r="J240" s="37">
        <f t="shared" si="22"/>
        <v>346.2</v>
      </c>
      <c r="K240" s="77">
        <f t="shared" si="16"/>
        <v>70.22312373225152</v>
      </c>
    </row>
    <row r="241" spans="1:11" ht="25.5">
      <c r="A241" s="6" t="s">
        <v>219</v>
      </c>
      <c r="B241" s="48" t="s">
        <v>88</v>
      </c>
      <c r="C241" s="48" t="s">
        <v>105</v>
      </c>
      <c r="D241" s="48" t="s">
        <v>106</v>
      </c>
      <c r="E241" s="48" t="s">
        <v>221</v>
      </c>
      <c r="F241" s="45" t="s">
        <v>218</v>
      </c>
      <c r="G241" s="37">
        <v>493</v>
      </c>
      <c r="H241" s="37">
        <v>0</v>
      </c>
      <c r="I241" s="37">
        <v>493</v>
      </c>
      <c r="J241" s="77">
        <v>346.2</v>
      </c>
      <c r="K241" s="77">
        <f t="shared" si="16"/>
        <v>70.22312373225152</v>
      </c>
    </row>
    <row r="242" spans="1:11" ht="12.75">
      <c r="A242" s="14" t="s">
        <v>96</v>
      </c>
      <c r="B242" s="44" t="s">
        <v>88</v>
      </c>
      <c r="C242" s="44" t="s">
        <v>105</v>
      </c>
      <c r="D242" s="44" t="s">
        <v>106</v>
      </c>
      <c r="E242" s="44" t="s">
        <v>158</v>
      </c>
      <c r="F242" s="44"/>
      <c r="G242" s="37">
        <f>G243</f>
        <v>29704.899999999998</v>
      </c>
      <c r="H242" s="37">
        <f>H243</f>
        <v>293</v>
      </c>
      <c r="I242" s="37">
        <f>I243</f>
        <v>29997.899999999998</v>
      </c>
      <c r="J242" s="37">
        <f>J243</f>
        <v>29988.2</v>
      </c>
      <c r="K242" s="77">
        <f t="shared" si="16"/>
        <v>99.9676644031749</v>
      </c>
    </row>
    <row r="243" spans="1:11" ht="38.25">
      <c r="A243" s="3" t="s">
        <v>321</v>
      </c>
      <c r="B243" s="44" t="s">
        <v>88</v>
      </c>
      <c r="C243" s="44" t="s">
        <v>105</v>
      </c>
      <c r="D243" s="44" t="s">
        <v>106</v>
      </c>
      <c r="E243" s="44" t="s">
        <v>240</v>
      </c>
      <c r="F243" s="44"/>
      <c r="G243" s="37">
        <f>G244+G246+G248+G250+G252+G254+G256</f>
        <v>29704.899999999998</v>
      </c>
      <c r="H243" s="37">
        <f>H244+H246+H248+H250+H252+H254+H256</f>
        <v>293</v>
      </c>
      <c r="I243" s="37">
        <f>I244+I246+I248+I250+I252+I254+I256</f>
        <v>29997.899999999998</v>
      </c>
      <c r="J243" s="37">
        <f>J244+J246+J248+J250+J252+J254+J256</f>
        <v>29988.2</v>
      </c>
      <c r="K243" s="77">
        <f t="shared" si="16"/>
        <v>99.9676644031749</v>
      </c>
    </row>
    <row r="244" spans="1:11" ht="89.25">
      <c r="A244" s="11" t="s">
        <v>371</v>
      </c>
      <c r="B244" s="44" t="s">
        <v>88</v>
      </c>
      <c r="C244" s="44" t="s">
        <v>105</v>
      </c>
      <c r="D244" s="44" t="s">
        <v>106</v>
      </c>
      <c r="E244" s="44" t="s">
        <v>372</v>
      </c>
      <c r="F244" s="44"/>
      <c r="G244" s="37">
        <f>G245</f>
        <v>3000</v>
      </c>
      <c r="H244" s="37">
        <f>H245</f>
        <v>333</v>
      </c>
      <c r="I244" s="37">
        <f>I245</f>
        <v>3333</v>
      </c>
      <c r="J244" s="37">
        <f>J245</f>
        <v>3332.3</v>
      </c>
      <c r="K244" s="77">
        <f t="shared" si="16"/>
        <v>99.97899789978999</v>
      </c>
    </row>
    <row r="245" spans="1:11" ht="25.5">
      <c r="A245" s="6" t="s">
        <v>219</v>
      </c>
      <c r="B245" s="44" t="s">
        <v>88</v>
      </c>
      <c r="C245" s="44" t="s">
        <v>105</v>
      </c>
      <c r="D245" s="44" t="s">
        <v>106</v>
      </c>
      <c r="E245" s="44" t="s">
        <v>372</v>
      </c>
      <c r="F245" s="45" t="s">
        <v>218</v>
      </c>
      <c r="G245" s="37">
        <v>3000</v>
      </c>
      <c r="H245" s="80">
        <v>333</v>
      </c>
      <c r="I245" s="37">
        <v>3333</v>
      </c>
      <c r="J245" s="77">
        <v>3332.3</v>
      </c>
      <c r="K245" s="77">
        <f t="shared" si="16"/>
        <v>99.97899789978999</v>
      </c>
    </row>
    <row r="246" spans="1:11" ht="12.75">
      <c r="A246" s="11" t="s">
        <v>189</v>
      </c>
      <c r="B246" s="44" t="s">
        <v>88</v>
      </c>
      <c r="C246" s="44" t="s">
        <v>105</v>
      </c>
      <c r="D246" s="44" t="s">
        <v>106</v>
      </c>
      <c r="E246" s="44" t="s">
        <v>373</v>
      </c>
      <c r="F246" s="44"/>
      <c r="G246" s="37">
        <f>G247</f>
        <v>8551.4</v>
      </c>
      <c r="H246" s="37">
        <f>H247</f>
        <v>0</v>
      </c>
      <c r="I246" s="37">
        <f>I247</f>
        <v>8551.4</v>
      </c>
      <c r="J246" s="37">
        <f>J247</f>
        <v>8551.4</v>
      </c>
      <c r="K246" s="77">
        <f t="shared" si="16"/>
        <v>100</v>
      </c>
    </row>
    <row r="247" spans="1:11" ht="25.5">
      <c r="A247" s="6" t="s">
        <v>219</v>
      </c>
      <c r="B247" s="44" t="s">
        <v>88</v>
      </c>
      <c r="C247" s="44" t="s">
        <v>105</v>
      </c>
      <c r="D247" s="44" t="s">
        <v>106</v>
      </c>
      <c r="E247" s="44" t="s">
        <v>373</v>
      </c>
      <c r="F247" s="45" t="s">
        <v>218</v>
      </c>
      <c r="G247" s="37">
        <v>8551.4</v>
      </c>
      <c r="H247" s="37">
        <v>0</v>
      </c>
      <c r="I247" s="37">
        <v>8551.4</v>
      </c>
      <c r="J247" s="77">
        <v>8551.4</v>
      </c>
      <c r="K247" s="77">
        <f t="shared" si="16"/>
        <v>100</v>
      </c>
    </row>
    <row r="248" spans="1:11" ht="25.5">
      <c r="A248" s="11" t="s">
        <v>190</v>
      </c>
      <c r="B248" s="44" t="s">
        <v>88</v>
      </c>
      <c r="C248" s="44" t="s">
        <v>105</v>
      </c>
      <c r="D248" s="44" t="s">
        <v>106</v>
      </c>
      <c r="E248" s="44" t="s">
        <v>374</v>
      </c>
      <c r="F248" s="44"/>
      <c r="G248" s="37">
        <f>G249</f>
        <v>10007.8</v>
      </c>
      <c r="H248" s="37">
        <f>H249</f>
        <v>0</v>
      </c>
      <c r="I248" s="37">
        <f>I249</f>
        <v>10007.8</v>
      </c>
      <c r="J248" s="37">
        <f>J249</f>
        <v>10007.8</v>
      </c>
      <c r="K248" s="77">
        <f t="shared" si="16"/>
        <v>100</v>
      </c>
    </row>
    <row r="249" spans="1:11" ht="25.5">
      <c r="A249" s="6" t="s">
        <v>219</v>
      </c>
      <c r="B249" s="44" t="s">
        <v>88</v>
      </c>
      <c r="C249" s="44" t="s">
        <v>105</v>
      </c>
      <c r="D249" s="44" t="s">
        <v>106</v>
      </c>
      <c r="E249" s="44" t="s">
        <v>374</v>
      </c>
      <c r="F249" s="45" t="s">
        <v>218</v>
      </c>
      <c r="G249" s="37">
        <v>10007.8</v>
      </c>
      <c r="H249" s="37">
        <v>0</v>
      </c>
      <c r="I249" s="37">
        <v>10007.8</v>
      </c>
      <c r="J249" s="37">
        <v>10007.8</v>
      </c>
      <c r="K249" s="77">
        <f t="shared" si="16"/>
        <v>100</v>
      </c>
    </row>
    <row r="250" spans="1:11" ht="25.5">
      <c r="A250" s="11" t="s">
        <v>191</v>
      </c>
      <c r="B250" s="44" t="s">
        <v>88</v>
      </c>
      <c r="C250" s="44" t="s">
        <v>105</v>
      </c>
      <c r="D250" s="44" t="s">
        <v>106</v>
      </c>
      <c r="E250" s="44" t="s">
        <v>375</v>
      </c>
      <c r="F250" s="44"/>
      <c r="G250" s="37">
        <f>G251</f>
        <v>7797.7</v>
      </c>
      <c r="H250" s="37">
        <f>H251</f>
        <v>0</v>
      </c>
      <c r="I250" s="37">
        <f>I251</f>
        <v>7797.7</v>
      </c>
      <c r="J250" s="37">
        <f>J251</f>
        <v>7797.7</v>
      </c>
      <c r="K250" s="77">
        <f t="shared" si="16"/>
        <v>100</v>
      </c>
    </row>
    <row r="251" spans="1:11" ht="25.5">
      <c r="A251" s="6" t="s">
        <v>219</v>
      </c>
      <c r="B251" s="44" t="s">
        <v>88</v>
      </c>
      <c r="C251" s="44" t="s">
        <v>105</v>
      </c>
      <c r="D251" s="44" t="s">
        <v>106</v>
      </c>
      <c r="E251" s="44" t="s">
        <v>375</v>
      </c>
      <c r="F251" s="45" t="s">
        <v>218</v>
      </c>
      <c r="G251" s="37">
        <v>7797.7</v>
      </c>
      <c r="H251" s="37">
        <v>0</v>
      </c>
      <c r="I251" s="37">
        <v>7797.7</v>
      </c>
      <c r="J251" s="37">
        <v>7797.7</v>
      </c>
      <c r="K251" s="77">
        <f t="shared" si="16"/>
        <v>100</v>
      </c>
    </row>
    <row r="252" spans="1:11" ht="51">
      <c r="A252" s="11" t="s">
        <v>192</v>
      </c>
      <c r="B252" s="44" t="s">
        <v>88</v>
      </c>
      <c r="C252" s="44" t="s">
        <v>105</v>
      </c>
      <c r="D252" s="44" t="s">
        <v>106</v>
      </c>
      <c r="E252" s="44" t="s">
        <v>376</v>
      </c>
      <c r="F252" s="44"/>
      <c r="G252" s="37">
        <v>58</v>
      </c>
      <c r="H252" s="37">
        <v>0</v>
      </c>
      <c r="I252" s="37">
        <v>58</v>
      </c>
      <c r="J252" s="37">
        <v>49</v>
      </c>
      <c r="K252" s="77">
        <f t="shared" si="16"/>
        <v>84.48275862068965</v>
      </c>
    </row>
    <row r="253" spans="1:11" ht="25.5">
      <c r="A253" s="6" t="s">
        <v>219</v>
      </c>
      <c r="B253" s="44" t="s">
        <v>88</v>
      </c>
      <c r="C253" s="44" t="s">
        <v>105</v>
      </c>
      <c r="D253" s="44" t="s">
        <v>106</v>
      </c>
      <c r="E253" s="44" t="s">
        <v>376</v>
      </c>
      <c r="F253" s="45" t="s">
        <v>218</v>
      </c>
      <c r="G253" s="37">
        <v>58</v>
      </c>
      <c r="H253" s="37">
        <v>0</v>
      </c>
      <c r="I253" s="37">
        <v>58</v>
      </c>
      <c r="J253" s="37">
        <v>49</v>
      </c>
      <c r="K253" s="77">
        <f t="shared" si="16"/>
        <v>84.48275862068965</v>
      </c>
    </row>
    <row r="254" spans="1:11" ht="51">
      <c r="A254" s="6" t="s">
        <v>377</v>
      </c>
      <c r="B254" s="44" t="s">
        <v>88</v>
      </c>
      <c r="C254" s="44" t="s">
        <v>105</v>
      </c>
      <c r="D254" s="44" t="s">
        <v>106</v>
      </c>
      <c r="E254" s="44" t="s">
        <v>378</v>
      </c>
      <c r="F254" s="45"/>
      <c r="G254" s="37">
        <f>G255</f>
        <v>140</v>
      </c>
      <c r="H254" s="37">
        <f>H255</f>
        <v>-40</v>
      </c>
      <c r="I254" s="37">
        <f>I255</f>
        <v>100</v>
      </c>
      <c r="J254" s="37">
        <f>J255</f>
        <v>100</v>
      </c>
      <c r="K254" s="77">
        <f t="shared" si="16"/>
        <v>100</v>
      </c>
    </row>
    <row r="255" spans="1:11" ht="25.5">
      <c r="A255" s="6" t="s">
        <v>219</v>
      </c>
      <c r="B255" s="44" t="s">
        <v>88</v>
      </c>
      <c r="C255" s="44" t="s">
        <v>105</v>
      </c>
      <c r="D255" s="44" t="s">
        <v>106</v>
      </c>
      <c r="E255" s="44" t="s">
        <v>378</v>
      </c>
      <c r="F255" s="45" t="s">
        <v>218</v>
      </c>
      <c r="G255" s="37">
        <v>140</v>
      </c>
      <c r="H255" s="37">
        <v>-40</v>
      </c>
      <c r="I255" s="37">
        <v>100</v>
      </c>
      <c r="J255" s="37">
        <v>100</v>
      </c>
      <c r="K255" s="77">
        <f t="shared" si="16"/>
        <v>100</v>
      </c>
    </row>
    <row r="256" spans="1:11" ht="38.25">
      <c r="A256" s="6" t="s">
        <v>379</v>
      </c>
      <c r="B256" s="44" t="s">
        <v>88</v>
      </c>
      <c r="C256" s="44" t="s">
        <v>105</v>
      </c>
      <c r="D256" s="44" t="s">
        <v>106</v>
      </c>
      <c r="E256" s="44" t="s">
        <v>380</v>
      </c>
      <c r="F256" s="45"/>
      <c r="G256" s="37">
        <v>150</v>
      </c>
      <c r="H256" s="37">
        <v>0</v>
      </c>
      <c r="I256" s="37">
        <v>150</v>
      </c>
      <c r="J256" s="37">
        <v>150</v>
      </c>
      <c r="K256" s="77">
        <f t="shared" si="16"/>
        <v>100</v>
      </c>
    </row>
    <row r="257" spans="1:11" ht="25.5">
      <c r="A257" s="6" t="s">
        <v>219</v>
      </c>
      <c r="B257" s="44" t="s">
        <v>88</v>
      </c>
      <c r="C257" s="44" t="s">
        <v>105</v>
      </c>
      <c r="D257" s="44" t="s">
        <v>106</v>
      </c>
      <c r="E257" s="44" t="s">
        <v>380</v>
      </c>
      <c r="F257" s="45" t="s">
        <v>218</v>
      </c>
      <c r="G257" s="37">
        <v>150</v>
      </c>
      <c r="H257" s="37">
        <v>0</v>
      </c>
      <c r="I257" s="37">
        <v>150</v>
      </c>
      <c r="J257" s="37">
        <v>150</v>
      </c>
      <c r="K257" s="77">
        <f t="shared" si="16"/>
        <v>100</v>
      </c>
    </row>
    <row r="258" spans="1:11" ht="12.75">
      <c r="A258" s="3" t="s">
        <v>145</v>
      </c>
      <c r="B258" s="36" t="s">
        <v>88</v>
      </c>
      <c r="C258" s="36" t="s">
        <v>110</v>
      </c>
      <c r="D258" s="36" t="s">
        <v>101</v>
      </c>
      <c r="E258" s="36"/>
      <c r="F258" s="36"/>
      <c r="G258" s="37">
        <f aca="true" t="shared" si="23" ref="G258:J262">G259</f>
        <v>250</v>
      </c>
      <c r="H258" s="37">
        <f t="shared" si="23"/>
        <v>0</v>
      </c>
      <c r="I258" s="37">
        <f t="shared" si="23"/>
        <v>250</v>
      </c>
      <c r="J258" s="37">
        <f t="shared" si="23"/>
        <v>250</v>
      </c>
      <c r="K258" s="77">
        <f t="shared" si="16"/>
        <v>100</v>
      </c>
    </row>
    <row r="259" spans="1:11" ht="12.75">
      <c r="A259" s="4" t="s">
        <v>146</v>
      </c>
      <c r="B259" s="38" t="s">
        <v>88</v>
      </c>
      <c r="C259" s="38" t="s">
        <v>110</v>
      </c>
      <c r="D259" s="38" t="s">
        <v>107</v>
      </c>
      <c r="E259" s="38"/>
      <c r="F259" s="38"/>
      <c r="G259" s="39">
        <f t="shared" si="23"/>
        <v>250</v>
      </c>
      <c r="H259" s="39">
        <f t="shared" si="23"/>
        <v>0</v>
      </c>
      <c r="I259" s="39">
        <f t="shared" si="23"/>
        <v>250</v>
      </c>
      <c r="J259" s="39">
        <f t="shared" si="23"/>
        <v>250</v>
      </c>
      <c r="K259" s="79">
        <f t="shared" si="16"/>
        <v>100</v>
      </c>
    </row>
    <row r="260" spans="1:11" ht="25.5">
      <c r="A260" s="3" t="s">
        <v>64</v>
      </c>
      <c r="B260" s="36" t="s">
        <v>88</v>
      </c>
      <c r="C260" s="41" t="s">
        <v>110</v>
      </c>
      <c r="D260" s="41" t="s">
        <v>107</v>
      </c>
      <c r="E260" s="36" t="s">
        <v>155</v>
      </c>
      <c r="F260" s="36"/>
      <c r="G260" s="37">
        <f t="shared" si="23"/>
        <v>250</v>
      </c>
      <c r="H260" s="37">
        <f t="shared" si="23"/>
        <v>0</v>
      </c>
      <c r="I260" s="37">
        <f t="shared" si="23"/>
        <v>250</v>
      </c>
      <c r="J260" s="37">
        <f t="shared" si="23"/>
        <v>250</v>
      </c>
      <c r="K260" s="77">
        <f t="shared" si="16"/>
        <v>100</v>
      </c>
    </row>
    <row r="261" spans="1:11" ht="38.25">
      <c r="A261" s="6" t="s">
        <v>129</v>
      </c>
      <c r="B261" s="36" t="s">
        <v>88</v>
      </c>
      <c r="C261" s="41" t="s">
        <v>110</v>
      </c>
      <c r="D261" s="41" t="s">
        <v>107</v>
      </c>
      <c r="E261" s="36" t="s">
        <v>381</v>
      </c>
      <c r="F261" s="36"/>
      <c r="G261" s="37">
        <f t="shared" si="23"/>
        <v>250</v>
      </c>
      <c r="H261" s="37">
        <f t="shared" si="23"/>
        <v>0</v>
      </c>
      <c r="I261" s="37">
        <f t="shared" si="23"/>
        <v>250</v>
      </c>
      <c r="J261" s="37">
        <f t="shared" si="23"/>
        <v>250</v>
      </c>
      <c r="K261" s="77">
        <f t="shared" si="16"/>
        <v>100</v>
      </c>
    </row>
    <row r="262" spans="1:11" ht="25.5">
      <c r="A262" s="6" t="s">
        <v>382</v>
      </c>
      <c r="B262" s="36" t="s">
        <v>88</v>
      </c>
      <c r="C262" s="41" t="s">
        <v>110</v>
      </c>
      <c r="D262" s="41" t="s">
        <v>107</v>
      </c>
      <c r="E262" s="36" t="s">
        <v>383</v>
      </c>
      <c r="F262" s="36"/>
      <c r="G262" s="37">
        <f t="shared" si="23"/>
        <v>250</v>
      </c>
      <c r="H262" s="37">
        <f t="shared" si="23"/>
        <v>0</v>
      </c>
      <c r="I262" s="37">
        <f t="shared" si="23"/>
        <v>250</v>
      </c>
      <c r="J262" s="37">
        <f t="shared" si="23"/>
        <v>250</v>
      </c>
      <c r="K262" s="77">
        <f t="shared" si="16"/>
        <v>100</v>
      </c>
    </row>
    <row r="263" spans="1:11" ht="25.5">
      <c r="A263" s="3" t="s">
        <v>71</v>
      </c>
      <c r="B263" s="36" t="s">
        <v>88</v>
      </c>
      <c r="C263" s="41" t="s">
        <v>110</v>
      </c>
      <c r="D263" s="41" t="s">
        <v>107</v>
      </c>
      <c r="E263" s="36" t="s">
        <v>383</v>
      </c>
      <c r="F263" s="36" t="s">
        <v>214</v>
      </c>
      <c r="G263" s="37">
        <v>250</v>
      </c>
      <c r="H263" s="37">
        <v>0</v>
      </c>
      <c r="I263" s="37">
        <v>250</v>
      </c>
      <c r="J263" s="37">
        <v>250</v>
      </c>
      <c r="K263" s="77">
        <f t="shared" si="16"/>
        <v>100</v>
      </c>
    </row>
    <row r="264" spans="1:11" ht="38.25">
      <c r="A264" s="2" t="s">
        <v>128</v>
      </c>
      <c r="B264" s="42" t="s">
        <v>67</v>
      </c>
      <c r="C264" s="42"/>
      <c r="D264" s="42"/>
      <c r="E264" s="42"/>
      <c r="F264" s="42"/>
      <c r="G264" s="43">
        <f>G265+G270</f>
        <v>2406.2999999999997</v>
      </c>
      <c r="H264" s="43">
        <f>H265+H270</f>
        <v>0</v>
      </c>
      <c r="I264" s="43">
        <f>I265+I270</f>
        <v>2406.2999999999997</v>
      </c>
      <c r="J264" s="43">
        <f>J265+J270</f>
        <v>2358.2</v>
      </c>
      <c r="K264" s="81">
        <f t="shared" si="16"/>
        <v>98.00108049702864</v>
      </c>
    </row>
    <row r="265" spans="1:11" ht="12.75">
      <c r="A265" s="3" t="s">
        <v>55</v>
      </c>
      <c r="B265" s="36" t="s">
        <v>67</v>
      </c>
      <c r="C265" s="36" t="s">
        <v>107</v>
      </c>
      <c r="D265" s="36" t="s">
        <v>101</v>
      </c>
      <c r="E265" s="36"/>
      <c r="F265" s="36"/>
      <c r="G265" s="37">
        <v>1.6</v>
      </c>
      <c r="H265" s="28">
        <f>H266</f>
        <v>0</v>
      </c>
      <c r="I265" s="28">
        <v>1.6</v>
      </c>
      <c r="J265" s="28">
        <v>1.6</v>
      </c>
      <c r="K265" s="77">
        <f t="shared" si="16"/>
        <v>100</v>
      </c>
    </row>
    <row r="266" spans="1:11" ht="12.75">
      <c r="A266" s="4" t="s">
        <v>56</v>
      </c>
      <c r="B266" s="38" t="s">
        <v>67</v>
      </c>
      <c r="C266" s="38" t="s">
        <v>107</v>
      </c>
      <c r="D266" s="38" t="s">
        <v>121</v>
      </c>
      <c r="E266" s="38"/>
      <c r="F266" s="38"/>
      <c r="G266" s="39">
        <v>1.6</v>
      </c>
      <c r="H266" s="39">
        <v>0</v>
      </c>
      <c r="I266" s="39">
        <v>1.6</v>
      </c>
      <c r="J266" s="31">
        <v>1.6</v>
      </c>
      <c r="K266" s="79">
        <f t="shared" si="16"/>
        <v>100</v>
      </c>
    </row>
    <row r="267" spans="1:11" ht="38.25">
      <c r="A267" s="14" t="s">
        <v>150</v>
      </c>
      <c r="B267" s="36" t="s">
        <v>67</v>
      </c>
      <c r="C267" s="36" t="s">
        <v>107</v>
      </c>
      <c r="D267" s="36" t="s">
        <v>121</v>
      </c>
      <c r="E267" s="36" t="s">
        <v>164</v>
      </c>
      <c r="F267" s="36"/>
      <c r="G267" s="37">
        <v>1.6</v>
      </c>
      <c r="H267" s="37">
        <v>0</v>
      </c>
      <c r="I267" s="37">
        <v>1.6</v>
      </c>
      <c r="J267" s="37">
        <v>1.6</v>
      </c>
      <c r="K267" s="77">
        <f t="shared" si="16"/>
        <v>100</v>
      </c>
    </row>
    <row r="268" spans="1:11" ht="12.75">
      <c r="A268" s="3" t="s">
        <v>57</v>
      </c>
      <c r="B268" s="36" t="s">
        <v>67</v>
      </c>
      <c r="C268" s="36" t="s">
        <v>107</v>
      </c>
      <c r="D268" s="36" t="s">
        <v>121</v>
      </c>
      <c r="E268" s="36" t="s">
        <v>165</v>
      </c>
      <c r="F268" s="36"/>
      <c r="G268" s="37">
        <v>1.6</v>
      </c>
      <c r="H268" s="37">
        <v>0</v>
      </c>
      <c r="I268" s="37">
        <v>1.6</v>
      </c>
      <c r="J268" s="28">
        <v>1.6</v>
      </c>
      <c r="K268" s="77">
        <f t="shared" si="16"/>
        <v>100</v>
      </c>
    </row>
    <row r="269" spans="1:11" ht="25.5">
      <c r="A269" s="3" t="s">
        <v>71</v>
      </c>
      <c r="B269" s="36" t="s">
        <v>67</v>
      </c>
      <c r="C269" s="36" t="s">
        <v>107</v>
      </c>
      <c r="D269" s="36" t="s">
        <v>121</v>
      </c>
      <c r="E269" s="36" t="s">
        <v>165</v>
      </c>
      <c r="F269" s="36" t="s">
        <v>214</v>
      </c>
      <c r="G269" s="37">
        <v>1.6</v>
      </c>
      <c r="H269" s="37">
        <v>0</v>
      </c>
      <c r="I269" s="37">
        <v>1.6</v>
      </c>
      <c r="J269" s="37">
        <v>1.6</v>
      </c>
      <c r="K269" s="77">
        <f t="shared" si="16"/>
        <v>100</v>
      </c>
    </row>
    <row r="270" spans="1:11" ht="12.75">
      <c r="A270" s="3" t="s">
        <v>52</v>
      </c>
      <c r="B270" s="36" t="s">
        <v>67</v>
      </c>
      <c r="C270" s="36" t="s">
        <v>106</v>
      </c>
      <c r="D270" s="36" t="s">
        <v>101</v>
      </c>
      <c r="E270" s="36"/>
      <c r="F270" s="36"/>
      <c r="G270" s="37">
        <f>G271</f>
        <v>2404.7</v>
      </c>
      <c r="H270" s="37">
        <f>H271</f>
        <v>0</v>
      </c>
      <c r="I270" s="37">
        <f>I271</f>
        <v>2404.7</v>
      </c>
      <c r="J270" s="37">
        <f>J271</f>
        <v>2356.6</v>
      </c>
      <c r="K270" s="77">
        <f t="shared" si="16"/>
        <v>97.99975048862645</v>
      </c>
    </row>
    <row r="271" spans="1:11" ht="12.75">
      <c r="A271" s="4" t="s">
        <v>53</v>
      </c>
      <c r="B271" s="38" t="s">
        <v>67</v>
      </c>
      <c r="C271" s="38" t="s">
        <v>106</v>
      </c>
      <c r="D271" s="38" t="s">
        <v>103</v>
      </c>
      <c r="E271" s="38"/>
      <c r="F271" s="38"/>
      <c r="G271" s="39">
        <f>G272+G279</f>
        <v>2404.7</v>
      </c>
      <c r="H271" s="39">
        <f>H272+H279</f>
        <v>0</v>
      </c>
      <c r="I271" s="39">
        <f>I272+I279</f>
        <v>2404.7</v>
      </c>
      <c r="J271" s="39">
        <f>J272+J279</f>
        <v>2356.6</v>
      </c>
      <c r="K271" s="79">
        <f t="shared" si="16"/>
        <v>97.99975048862645</v>
      </c>
    </row>
    <row r="272" spans="1:11" ht="63.75">
      <c r="A272" s="3" t="s">
        <v>268</v>
      </c>
      <c r="B272" s="36" t="s">
        <v>67</v>
      </c>
      <c r="C272" s="36" t="s">
        <v>106</v>
      </c>
      <c r="D272" s="36" t="s">
        <v>103</v>
      </c>
      <c r="E272" s="36" t="s">
        <v>269</v>
      </c>
      <c r="F272" s="36"/>
      <c r="G272" s="37">
        <f>G273+G276</f>
        <v>2105.7</v>
      </c>
      <c r="H272" s="37">
        <f>H273+H276</f>
        <v>0</v>
      </c>
      <c r="I272" s="37">
        <f>I273+I276</f>
        <v>2105.7</v>
      </c>
      <c r="J272" s="37">
        <f>J273+J276</f>
        <v>2105.7</v>
      </c>
      <c r="K272" s="77">
        <f t="shared" si="16"/>
        <v>100</v>
      </c>
    </row>
    <row r="273" spans="1:11" ht="38.25">
      <c r="A273" s="40" t="s">
        <v>270</v>
      </c>
      <c r="B273" s="36" t="s">
        <v>67</v>
      </c>
      <c r="C273" s="36" t="s">
        <v>106</v>
      </c>
      <c r="D273" s="36" t="s">
        <v>103</v>
      </c>
      <c r="E273" s="36" t="s">
        <v>271</v>
      </c>
      <c r="F273" s="36"/>
      <c r="G273" s="37">
        <f aca="true" t="shared" si="24" ref="G273:J274">G274</f>
        <v>1648</v>
      </c>
      <c r="H273" s="37">
        <f t="shared" si="24"/>
        <v>0</v>
      </c>
      <c r="I273" s="37">
        <f t="shared" si="24"/>
        <v>1648</v>
      </c>
      <c r="J273" s="37">
        <f t="shared" si="24"/>
        <v>1648</v>
      </c>
      <c r="K273" s="77">
        <f t="shared" si="16"/>
        <v>100</v>
      </c>
    </row>
    <row r="274" spans="1:11" ht="12.75">
      <c r="A274" s="3" t="s">
        <v>47</v>
      </c>
      <c r="B274" s="36" t="s">
        <v>67</v>
      </c>
      <c r="C274" s="36" t="s">
        <v>106</v>
      </c>
      <c r="D274" s="36" t="s">
        <v>103</v>
      </c>
      <c r="E274" s="36" t="s">
        <v>308</v>
      </c>
      <c r="F274" s="36"/>
      <c r="G274" s="37">
        <f t="shared" si="24"/>
        <v>1648</v>
      </c>
      <c r="H274" s="37">
        <f t="shared" si="24"/>
        <v>0</v>
      </c>
      <c r="I274" s="37">
        <f t="shared" si="24"/>
        <v>1648</v>
      </c>
      <c r="J274" s="37">
        <f t="shared" si="24"/>
        <v>1648</v>
      </c>
      <c r="K274" s="77">
        <f t="shared" si="16"/>
        <v>100</v>
      </c>
    </row>
    <row r="275" spans="1:11" ht="25.5">
      <c r="A275" s="3" t="s">
        <v>71</v>
      </c>
      <c r="B275" s="36" t="s">
        <v>67</v>
      </c>
      <c r="C275" s="36" t="s">
        <v>106</v>
      </c>
      <c r="D275" s="36" t="s">
        <v>103</v>
      </c>
      <c r="E275" s="36" t="s">
        <v>308</v>
      </c>
      <c r="F275" s="36" t="s">
        <v>214</v>
      </c>
      <c r="G275" s="37">
        <v>1648</v>
      </c>
      <c r="H275" s="37">
        <v>0</v>
      </c>
      <c r="I275" s="37">
        <v>1648</v>
      </c>
      <c r="J275" s="37">
        <v>1648</v>
      </c>
      <c r="K275" s="77">
        <f t="shared" si="16"/>
        <v>100</v>
      </c>
    </row>
    <row r="276" spans="1:11" ht="25.5">
      <c r="A276" s="11" t="s">
        <v>273</v>
      </c>
      <c r="B276" s="36" t="s">
        <v>67</v>
      </c>
      <c r="C276" s="36" t="s">
        <v>106</v>
      </c>
      <c r="D276" s="36" t="s">
        <v>103</v>
      </c>
      <c r="E276" s="36" t="s">
        <v>274</v>
      </c>
      <c r="F276" s="36"/>
      <c r="G276" s="37">
        <f aca="true" t="shared" si="25" ref="G276:J277">G277</f>
        <v>457.7</v>
      </c>
      <c r="H276" s="37">
        <f t="shared" si="25"/>
        <v>0</v>
      </c>
      <c r="I276" s="37">
        <f t="shared" si="25"/>
        <v>457.7</v>
      </c>
      <c r="J276" s="37">
        <f t="shared" si="25"/>
        <v>457.7</v>
      </c>
      <c r="K276" s="77">
        <f t="shared" si="16"/>
        <v>100</v>
      </c>
    </row>
    <row r="277" spans="1:11" ht="12.75">
      <c r="A277" s="3" t="s">
        <v>47</v>
      </c>
      <c r="B277" s="36" t="s">
        <v>67</v>
      </c>
      <c r="C277" s="36" t="s">
        <v>106</v>
      </c>
      <c r="D277" s="36" t="s">
        <v>103</v>
      </c>
      <c r="E277" s="36" t="s">
        <v>310</v>
      </c>
      <c r="F277" s="36"/>
      <c r="G277" s="37">
        <f t="shared" si="25"/>
        <v>457.7</v>
      </c>
      <c r="H277" s="37">
        <f t="shared" si="25"/>
        <v>0</v>
      </c>
      <c r="I277" s="37">
        <f t="shared" si="25"/>
        <v>457.7</v>
      </c>
      <c r="J277" s="37">
        <f t="shared" si="25"/>
        <v>457.7</v>
      </c>
      <c r="K277" s="77">
        <f t="shared" si="16"/>
        <v>100</v>
      </c>
    </row>
    <row r="278" spans="1:11" ht="25.5">
      <c r="A278" s="3" t="s">
        <v>71</v>
      </c>
      <c r="B278" s="36" t="s">
        <v>67</v>
      </c>
      <c r="C278" s="36" t="s">
        <v>106</v>
      </c>
      <c r="D278" s="36" t="s">
        <v>103</v>
      </c>
      <c r="E278" s="36" t="s">
        <v>310</v>
      </c>
      <c r="F278" s="36" t="s">
        <v>214</v>
      </c>
      <c r="G278" s="37">
        <v>457.7</v>
      </c>
      <c r="H278" s="37">
        <v>0</v>
      </c>
      <c r="I278" s="37">
        <v>457.7</v>
      </c>
      <c r="J278" s="37">
        <v>457.7</v>
      </c>
      <c r="K278" s="77">
        <f t="shared" si="16"/>
        <v>100</v>
      </c>
    </row>
    <row r="279" spans="1:11" ht="25.5">
      <c r="A279" s="3" t="s">
        <v>64</v>
      </c>
      <c r="B279" s="36" t="s">
        <v>67</v>
      </c>
      <c r="C279" s="36" t="s">
        <v>106</v>
      </c>
      <c r="D279" s="36" t="s">
        <v>103</v>
      </c>
      <c r="E279" s="36" t="s">
        <v>155</v>
      </c>
      <c r="F279" s="36"/>
      <c r="G279" s="37">
        <f>G282+G284</f>
        <v>299</v>
      </c>
      <c r="H279" s="37">
        <f>H282+H284</f>
        <v>0</v>
      </c>
      <c r="I279" s="37">
        <f>I282+I284</f>
        <v>299</v>
      </c>
      <c r="J279" s="37">
        <f>J282+J284</f>
        <v>250.9</v>
      </c>
      <c r="K279" s="77">
        <f t="shared" si="16"/>
        <v>83.91304347826087</v>
      </c>
    </row>
    <row r="280" spans="1:11" ht="38.25">
      <c r="A280" s="40" t="s">
        <v>384</v>
      </c>
      <c r="B280" s="36" t="s">
        <v>67</v>
      </c>
      <c r="C280" s="36" t="s">
        <v>106</v>
      </c>
      <c r="D280" s="36" t="s">
        <v>103</v>
      </c>
      <c r="E280" s="36" t="s">
        <v>385</v>
      </c>
      <c r="F280" s="36"/>
      <c r="G280" s="37">
        <v>269</v>
      </c>
      <c r="H280" s="37">
        <v>0</v>
      </c>
      <c r="I280" s="37">
        <v>269</v>
      </c>
      <c r="J280" s="77">
        <v>220.9</v>
      </c>
      <c r="K280" s="77">
        <f t="shared" si="16"/>
        <v>82.11895910780669</v>
      </c>
    </row>
    <row r="281" spans="1:11" ht="12.75">
      <c r="A281" s="3" t="s">
        <v>47</v>
      </c>
      <c r="B281" s="36" t="s">
        <v>67</v>
      </c>
      <c r="C281" s="36" t="s">
        <v>106</v>
      </c>
      <c r="D281" s="36" t="s">
        <v>103</v>
      </c>
      <c r="E281" s="36" t="s">
        <v>386</v>
      </c>
      <c r="F281" s="36"/>
      <c r="G281" s="37">
        <v>269</v>
      </c>
      <c r="H281" s="37">
        <v>0</v>
      </c>
      <c r="I281" s="37">
        <v>269</v>
      </c>
      <c r="J281" s="78">
        <v>220.9</v>
      </c>
      <c r="K281" s="77">
        <f t="shared" si="16"/>
        <v>82.11895910780669</v>
      </c>
    </row>
    <row r="282" spans="1:11" ht="25.5">
      <c r="A282" s="3" t="s">
        <v>71</v>
      </c>
      <c r="B282" s="36" t="s">
        <v>67</v>
      </c>
      <c r="C282" s="36" t="s">
        <v>106</v>
      </c>
      <c r="D282" s="36" t="s">
        <v>103</v>
      </c>
      <c r="E282" s="36" t="s">
        <v>386</v>
      </c>
      <c r="F282" s="36" t="s">
        <v>214</v>
      </c>
      <c r="G282" s="37">
        <v>269</v>
      </c>
      <c r="H282" s="37">
        <v>0</v>
      </c>
      <c r="I282" s="37">
        <v>269</v>
      </c>
      <c r="J282" s="37">
        <v>220.9</v>
      </c>
      <c r="K282" s="77">
        <f t="shared" si="16"/>
        <v>82.11895910780669</v>
      </c>
    </row>
    <row r="283" spans="1:11" ht="25.5">
      <c r="A283" s="6" t="s">
        <v>54</v>
      </c>
      <c r="B283" s="48" t="s">
        <v>67</v>
      </c>
      <c r="C283" s="48" t="s">
        <v>106</v>
      </c>
      <c r="D283" s="48" t="s">
        <v>103</v>
      </c>
      <c r="E283" s="48" t="s">
        <v>387</v>
      </c>
      <c r="F283" s="48"/>
      <c r="G283" s="37">
        <v>30</v>
      </c>
      <c r="H283" s="37">
        <v>0</v>
      </c>
      <c r="I283" s="37">
        <v>30</v>
      </c>
      <c r="J283" s="37">
        <v>30</v>
      </c>
      <c r="K283" s="77">
        <f t="shared" si="16"/>
        <v>100</v>
      </c>
    </row>
    <row r="284" spans="1:11" ht="25.5">
      <c r="A284" s="3" t="s">
        <v>71</v>
      </c>
      <c r="B284" s="48" t="s">
        <v>67</v>
      </c>
      <c r="C284" s="48" t="s">
        <v>106</v>
      </c>
      <c r="D284" s="48" t="s">
        <v>103</v>
      </c>
      <c r="E284" s="48" t="s">
        <v>387</v>
      </c>
      <c r="F284" s="48" t="s">
        <v>214</v>
      </c>
      <c r="G284" s="37">
        <v>30</v>
      </c>
      <c r="H284" s="37">
        <v>0</v>
      </c>
      <c r="I284" s="37">
        <v>30</v>
      </c>
      <c r="J284" s="37">
        <v>30</v>
      </c>
      <c r="K284" s="77">
        <f t="shared" si="16"/>
        <v>100</v>
      </c>
    </row>
    <row r="285" spans="1:11" ht="15" customHeight="1">
      <c r="A285" s="2" t="s">
        <v>58</v>
      </c>
      <c r="B285" s="42" t="s">
        <v>68</v>
      </c>
      <c r="C285" s="42"/>
      <c r="D285" s="42"/>
      <c r="E285" s="42"/>
      <c r="F285" s="42"/>
      <c r="G285" s="43">
        <f>G286+G347+G368+G388+G397+G403+G416+G453</f>
        <v>48779.6</v>
      </c>
      <c r="H285" s="43">
        <f>H286+H347+H368+H388+H397+H403+H416+H453</f>
        <v>2999.9</v>
      </c>
      <c r="I285" s="43">
        <f>I286+I347+I368+I388+I397+I403+I416+I453</f>
        <v>51779.49999999999</v>
      </c>
      <c r="J285" s="43">
        <f>J286+J347+J368+J388+J397+J403+J416+J453</f>
        <v>45556.2</v>
      </c>
      <c r="K285" s="81">
        <f t="shared" si="16"/>
        <v>87.98115084154927</v>
      </c>
    </row>
    <row r="286" spans="1:11" ht="12.75">
      <c r="A286" s="3" t="s">
        <v>55</v>
      </c>
      <c r="B286" s="36" t="s">
        <v>68</v>
      </c>
      <c r="C286" s="36" t="s">
        <v>107</v>
      </c>
      <c r="D286" s="36" t="s">
        <v>101</v>
      </c>
      <c r="E286" s="36"/>
      <c r="F286" s="36"/>
      <c r="G286" s="37">
        <f>G287+G294+G304+G315+G325</f>
        <v>19257</v>
      </c>
      <c r="H286" s="37">
        <f>H287+H294+H304+H315+H325</f>
        <v>0</v>
      </c>
      <c r="I286" s="37">
        <f>I287+I294+I304+I315+I325</f>
        <v>19257</v>
      </c>
      <c r="J286" s="37">
        <f>J287+J294+J304+J315+J325</f>
        <v>19139</v>
      </c>
      <c r="K286" s="77">
        <f t="shared" si="16"/>
        <v>99.38723581035468</v>
      </c>
    </row>
    <row r="287" spans="1:11" ht="38.25">
      <c r="A287" s="4" t="s">
        <v>83</v>
      </c>
      <c r="B287" s="38" t="s">
        <v>68</v>
      </c>
      <c r="C287" s="38" t="s">
        <v>107</v>
      </c>
      <c r="D287" s="38" t="s">
        <v>111</v>
      </c>
      <c r="E287" s="38"/>
      <c r="F287" s="38"/>
      <c r="G287" s="39">
        <f>G288</f>
        <v>756.8</v>
      </c>
      <c r="H287" s="39">
        <f>H288</f>
        <v>0</v>
      </c>
      <c r="I287" s="39">
        <f>I288</f>
        <v>756.8</v>
      </c>
      <c r="J287" s="39">
        <f>J288</f>
        <v>756.8</v>
      </c>
      <c r="K287" s="79">
        <f t="shared" si="16"/>
        <v>100</v>
      </c>
    </row>
    <row r="288" spans="1:11" ht="63.75">
      <c r="A288" s="3" t="s">
        <v>268</v>
      </c>
      <c r="B288" s="36" t="s">
        <v>68</v>
      </c>
      <c r="C288" s="36" t="s">
        <v>107</v>
      </c>
      <c r="D288" s="36" t="s">
        <v>111</v>
      </c>
      <c r="E288" s="36" t="s">
        <v>269</v>
      </c>
      <c r="F288" s="36"/>
      <c r="G288" s="37">
        <f>G289+G292</f>
        <v>756.8</v>
      </c>
      <c r="H288" s="37">
        <f>H289+H292</f>
        <v>0</v>
      </c>
      <c r="I288" s="37">
        <f>I289+I292</f>
        <v>756.8</v>
      </c>
      <c r="J288" s="37">
        <f>J289+J292</f>
        <v>756.8</v>
      </c>
      <c r="K288" s="77">
        <f t="shared" si="16"/>
        <v>100</v>
      </c>
    </row>
    <row r="289" spans="1:11" ht="38.25">
      <c r="A289" s="40" t="s">
        <v>270</v>
      </c>
      <c r="B289" s="36" t="s">
        <v>68</v>
      </c>
      <c r="C289" s="36" t="s">
        <v>107</v>
      </c>
      <c r="D289" s="36" t="s">
        <v>111</v>
      </c>
      <c r="E289" s="36" t="s">
        <v>271</v>
      </c>
      <c r="F289" s="36"/>
      <c r="G289" s="37">
        <v>622.8</v>
      </c>
      <c r="H289" s="37">
        <v>0</v>
      </c>
      <c r="I289" s="37">
        <v>622.8</v>
      </c>
      <c r="J289" s="37">
        <v>622.8</v>
      </c>
      <c r="K289" s="77">
        <f t="shared" si="16"/>
        <v>100</v>
      </c>
    </row>
    <row r="290" spans="1:11" ht="12.75">
      <c r="A290" s="3" t="s">
        <v>59</v>
      </c>
      <c r="B290" s="36" t="s">
        <v>68</v>
      </c>
      <c r="C290" s="36" t="s">
        <v>107</v>
      </c>
      <c r="D290" s="36" t="s">
        <v>111</v>
      </c>
      <c r="E290" s="36" t="s">
        <v>388</v>
      </c>
      <c r="F290" s="36"/>
      <c r="G290" s="37">
        <v>622.8</v>
      </c>
      <c r="H290" s="32" t="s">
        <v>259</v>
      </c>
      <c r="I290" s="37">
        <v>622.8</v>
      </c>
      <c r="J290" s="78">
        <v>622.8</v>
      </c>
      <c r="K290" s="77">
        <f t="shared" si="16"/>
        <v>100</v>
      </c>
    </row>
    <row r="291" spans="1:11" ht="25.5">
      <c r="A291" s="3" t="s">
        <v>71</v>
      </c>
      <c r="B291" s="36" t="s">
        <v>68</v>
      </c>
      <c r="C291" s="36" t="s">
        <v>107</v>
      </c>
      <c r="D291" s="36" t="s">
        <v>111</v>
      </c>
      <c r="E291" s="36" t="s">
        <v>388</v>
      </c>
      <c r="F291" s="36" t="s">
        <v>214</v>
      </c>
      <c r="G291" s="37">
        <v>622.8</v>
      </c>
      <c r="H291" s="37">
        <v>0</v>
      </c>
      <c r="I291" s="37">
        <v>622.8</v>
      </c>
      <c r="J291" s="37">
        <v>622.8</v>
      </c>
      <c r="K291" s="77">
        <f aca="true" t="shared" si="26" ref="K291:K354">J291/I291*100</f>
        <v>100</v>
      </c>
    </row>
    <row r="292" spans="1:11" ht="25.5">
      <c r="A292" s="11" t="s">
        <v>273</v>
      </c>
      <c r="B292" s="36" t="s">
        <v>68</v>
      </c>
      <c r="C292" s="36" t="s">
        <v>107</v>
      </c>
      <c r="D292" s="36" t="s">
        <v>111</v>
      </c>
      <c r="E292" s="36" t="s">
        <v>274</v>
      </c>
      <c r="F292" s="36"/>
      <c r="G292" s="37">
        <v>134</v>
      </c>
      <c r="H292" s="37">
        <v>0</v>
      </c>
      <c r="I292" s="37">
        <v>134</v>
      </c>
      <c r="J292" s="37">
        <v>134</v>
      </c>
      <c r="K292" s="77">
        <f t="shared" si="26"/>
        <v>100</v>
      </c>
    </row>
    <row r="293" spans="1:11" ht="25.5">
      <c r="A293" s="3" t="s">
        <v>71</v>
      </c>
      <c r="B293" s="36" t="s">
        <v>68</v>
      </c>
      <c r="C293" s="36" t="s">
        <v>107</v>
      </c>
      <c r="D293" s="36" t="s">
        <v>111</v>
      </c>
      <c r="E293" s="36" t="s">
        <v>389</v>
      </c>
      <c r="F293" s="36" t="s">
        <v>214</v>
      </c>
      <c r="G293" s="37">
        <v>134</v>
      </c>
      <c r="H293" s="37">
        <v>0</v>
      </c>
      <c r="I293" s="37">
        <v>134</v>
      </c>
      <c r="J293" s="37">
        <v>134</v>
      </c>
      <c r="K293" s="77">
        <f t="shared" si="26"/>
        <v>100</v>
      </c>
    </row>
    <row r="294" spans="1:11" ht="51">
      <c r="A294" s="4" t="s">
        <v>390</v>
      </c>
      <c r="B294" s="38" t="s">
        <v>68</v>
      </c>
      <c r="C294" s="38" t="s">
        <v>107</v>
      </c>
      <c r="D294" s="38" t="s">
        <v>108</v>
      </c>
      <c r="E294" s="38"/>
      <c r="F294" s="38"/>
      <c r="G294" s="39">
        <f>G295+G298</f>
        <v>440.4</v>
      </c>
      <c r="H294" s="39">
        <f>H295+H298</f>
        <v>0</v>
      </c>
      <c r="I294" s="39">
        <f>I295+I298</f>
        <v>440.4</v>
      </c>
      <c r="J294" s="39">
        <f>J295+J298</f>
        <v>440.4</v>
      </c>
      <c r="K294" s="79">
        <f t="shared" si="26"/>
        <v>100</v>
      </c>
    </row>
    <row r="295" spans="1:11" ht="51">
      <c r="A295" s="3" t="s">
        <v>72</v>
      </c>
      <c r="B295" s="36" t="s">
        <v>68</v>
      </c>
      <c r="C295" s="36" t="s">
        <v>107</v>
      </c>
      <c r="D295" s="36" t="s">
        <v>108</v>
      </c>
      <c r="E295" s="36" t="s">
        <v>156</v>
      </c>
      <c r="F295" s="36"/>
      <c r="G295" s="37">
        <f>G296</f>
        <v>202.7</v>
      </c>
      <c r="H295" s="37">
        <f>H296</f>
        <v>0</v>
      </c>
      <c r="I295" s="37">
        <f>I296</f>
        <v>202.7</v>
      </c>
      <c r="J295" s="37">
        <f>J296</f>
        <v>202.7</v>
      </c>
      <c r="K295" s="77">
        <f t="shared" si="26"/>
        <v>100</v>
      </c>
    </row>
    <row r="296" spans="1:11" ht="25.5">
      <c r="A296" s="3" t="s">
        <v>114</v>
      </c>
      <c r="B296" s="36" t="s">
        <v>68</v>
      </c>
      <c r="C296" s="36" t="s">
        <v>107</v>
      </c>
      <c r="D296" s="36" t="s">
        <v>108</v>
      </c>
      <c r="E296" s="36" t="s">
        <v>161</v>
      </c>
      <c r="F296" s="36"/>
      <c r="G296" s="37">
        <v>202.7</v>
      </c>
      <c r="H296" s="37">
        <v>0</v>
      </c>
      <c r="I296" s="37">
        <v>202.7</v>
      </c>
      <c r="J296" s="37">
        <v>202.7</v>
      </c>
      <c r="K296" s="77">
        <f t="shared" si="26"/>
        <v>100</v>
      </c>
    </row>
    <row r="297" spans="1:11" ht="25.5">
      <c r="A297" s="3" t="s">
        <v>71</v>
      </c>
      <c r="B297" s="36" t="s">
        <v>68</v>
      </c>
      <c r="C297" s="36" t="s">
        <v>107</v>
      </c>
      <c r="D297" s="36" t="s">
        <v>108</v>
      </c>
      <c r="E297" s="36" t="s">
        <v>161</v>
      </c>
      <c r="F297" s="36" t="s">
        <v>214</v>
      </c>
      <c r="G297" s="37">
        <v>202.7</v>
      </c>
      <c r="H297" s="37">
        <v>0</v>
      </c>
      <c r="I297" s="37">
        <v>202.7</v>
      </c>
      <c r="J297" s="37">
        <v>202.7</v>
      </c>
      <c r="K297" s="77">
        <f t="shared" si="26"/>
        <v>100</v>
      </c>
    </row>
    <row r="298" spans="1:11" ht="54.75" customHeight="1">
      <c r="A298" s="3" t="s">
        <v>268</v>
      </c>
      <c r="B298" s="36" t="s">
        <v>68</v>
      </c>
      <c r="C298" s="36" t="s">
        <v>107</v>
      </c>
      <c r="D298" s="36" t="s">
        <v>108</v>
      </c>
      <c r="E298" s="36" t="s">
        <v>269</v>
      </c>
      <c r="F298" s="36"/>
      <c r="G298" s="37">
        <f>G299+G302</f>
        <v>237.7</v>
      </c>
      <c r="H298" s="37">
        <f>H299+H302</f>
        <v>0</v>
      </c>
      <c r="I298" s="37">
        <f>I299+I302</f>
        <v>237.7</v>
      </c>
      <c r="J298" s="37">
        <f>J299+J302</f>
        <v>237.7</v>
      </c>
      <c r="K298" s="77">
        <f t="shared" si="26"/>
        <v>100</v>
      </c>
    </row>
    <row r="299" spans="1:11" ht="38.25">
      <c r="A299" s="40" t="s">
        <v>270</v>
      </c>
      <c r="B299" s="36" t="s">
        <v>68</v>
      </c>
      <c r="C299" s="36" t="s">
        <v>107</v>
      </c>
      <c r="D299" s="36" t="s">
        <v>108</v>
      </c>
      <c r="E299" s="36" t="s">
        <v>271</v>
      </c>
      <c r="F299" s="36"/>
      <c r="G299" s="37">
        <v>201</v>
      </c>
      <c r="H299" s="37">
        <v>0</v>
      </c>
      <c r="I299" s="37">
        <v>201</v>
      </c>
      <c r="J299" s="37">
        <v>201</v>
      </c>
      <c r="K299" s="77">
        <f t="shared" si="26"/>
        <v>100</v>
      </c>
    </row>
    <row r="300" spans="1:11" ht="12.75">
      <c r="A300" s="3" t="s">
        <v>47</v>
      </c>
      <c r="B300" s="36" t="s">
        <v>68</v>
      </c>
      <c r="C300" s="36" t="s">
        <v>107</v>
      </c>
      <c r="D300" s="36" t="s">
        <v>108</v>
      </c>
      <c r="E300" s="36" t="s">
        <v>308</v>
      </c>
      <c r="F300" s="36"/>
      <c r="G300" s="37">
        <v>201</v>
      </c>
      <c r="H300" s="32" t="s">
        <v>259</v>
      </c>
      <c r="I300" s="37">
        <v>201</v>
      </c>
      <c r="J300" s="78">
        <v>201</v>
      </c>
      <c r="K300" s="77">
        <f t="shared" si="26"/>
        <v>100</v>
      </c>
    </row>
    <row r="301" spans="1:11" ht="25.5">
      <c r="A301" s="3" t="s">
        <v>71</v>
      </c>
      <c r="B301" s="36" t="s">
        <v>68</v>
      </c>
      <c r="C301" s="36" t="s">
        <v>107</v>
      </c>
      <c r="D301" s="36" t="s">
        <v>108</v>
      </c>
      <c r="E301" s="36" t="s">
        <v>308</v>
      </c>
      <c r="F301" s="36" t="s">
        <v>214</v>
      </c>
      <c r="G301" s="37">
        <v>201</v>
      </c>
      <c r="H301" s="37">
        <v>0</v>
      </c>
      <c r="I301" s="37">
        <v>201</v>
      </c>
      <c r="J301" s="37">
        <v>201</v>
      </c>
      <c r="K301" s="77">
        <f t="shared" si="26"/>
        <v>100</v>
      </c>
    </row>
    <row r="302" spans="1:11" ht="25.5">
      <c r="A302" s="11" t="s">
        <v>273</v>
      </c>
      <c r="B302" s="36" t="s">
        <v>68</v>
      </c>
      <c r="C302" s="36" t="s">
        <v>107</v>
      </c>
      <c r="D302" s="36" t="s">
        <v>108</v>
      </c>
      <c r="E302" s="36" t="s">
        <v>274</v>
      </c>
      <c r="F302" s="36"/>
      <c r="G302" s="37">
        <f>G303</f>
        <v>36.7</v>
      </c>
      <c r="H302" s="37">
        <f>H303</f>
        <v>0</v>
      </c>
      <c r="I302" s="37">
        <f>I303</f>
        <v>36.7</v>
      </c>
      <c r="J302" s="37">
        <f>J303</f>
        <v>36.7</v>
      </c>
      <c r="K302" s="77">
        <f t="shared" si="26"/>
        <v>100</v>
      </c>
    </row>
    <row r="303" spans="1:11" ht="25.5">
      <c r="A303" s="3" t="s">
        <v>71</v>
      </c>
      <c r="B303" s="36" t="s">
        <v>68</v>
      </c>
      <c r="C303" s="36" t="s">
        <v>107</v>
      </c>
      <c r="D303" s="36" t="s">
        <v>108</v>
      </c>
      <c r="E303" s="36" t="s">
        <v>310</v>
      </c>
      <c r="F303" s="36" t="s">
        <v>214</v>
      </c>
      <c r="G303" s="37">
        <v>36.7</v>
      </c>
      <c r="H303" s="37">
        <v>0</v>
      </c>
      <c r="I303" s="37">
        <v>36.7</v>
      </c>
      <c r="J303" s="37">
        <v>36.7</v>
      </c>
      <c r="K303" s="77">
        <f t="shared" si="26"/>
        <v>100</v>
      </c>
    </row>
    <row r="304" spans="1:11" ht="63.75">
      <c r="A304" s="4" t="s">
        <v>391</v>
      </c>
      <c r="B304" s="38" t="s">
        <v>68</v>
      </c>
      <c r="C304" s="38" t="s">
        <v>107</v>
      </c>
      <c r="D304" s="38" t="s">
        <v>106</v>
      </c>
      <c r="E304" s="38"/>
      <c r="F304" s="38"/>
      <c r="G304" s="39">
        <f>G305+G308</f>
        <v>14798.800000000001</v>
      </c>
      <c r="H304" s="39">
        <f>H305+H308</f>
        <v>0</v>
      </c>
      <c r="I304" s="39">
        <f>I305+I308</f>
        <v>14798.800000000001</v>
      </c>
      <c r="J304" s="39">
        <f>J305+J308</f>
        <v>14690.5</v>
      </c>
      <c r="K304" s="79">
        <f t="shared" si="26"/>
        <v>99.26818390680324</v>
      </c>
    </row>
    <row r="305" spans="1:11" ht="51">
      <c r="A305" s="3" t="s">
        <v>72</v>
      </c>
      <c r="B305" s="36" t="s">
        <v>68</v>
      </c>
      <c r="C305" s="36" t="s">
        <v>107</v>
      </c>
      <c r="D305" s="36" t="s">
        <v>106</v>
      </c>
      <c r="E305" s="36" t="s">
        <v>156</v>
      </c>
      <c r="F305" s="36"/>
      <c r="G305" s="37">
        <f aca="true" t="shared" si="27" ref="G305:J306">G306</f>
        <v>3693.6</v>
      </c>
      <c r="H305" s="37">
        <f t="shared" si="27"/>
        <v>0</v>
      </c>
      <c r="I305" s="37">
        <f t="shared" si="27"/>
        <v>3693.6</v>
      </c>
      <c r="J305" s="37">
        <f t="shared" si="27"/>
        <v>3585.3</v>
      </c>
      <c r="K305" s="77">
        <f t="shared" si="26"/>
        <v>97.06790123456791</v>
      </c>
    </row>
    <row r="306" spans="1:11" ht="12.75">
      <c r="A306" s="3" t="s">
        <v>47</v>
      </c>
      <c r="B306" s="36" t="s">
        <v>68</v>
      </c>
      <c r="C306" s="36" t="s">
        <v>107</v>
      </c>
      <c r="D306" s="36" t="s">
        <v>106</v>
      </c>
      <c r="E306" s="36" t="s">
        <v>157</v>
      </c>
      <c r="F306" s="41"/>
      <c r="G306" s="37">
        <f t="shared" si="27"/>
        <v>3693.6</v>
      </c>
      <c r="H306" s="37">
        <f t="shared" si="27"/>
        <v>0</v>
      </c>
      <c r="I306" s="37">
        <f t="shared" si="27"/>
        <v>3693.6</v>
      </c>
      <c r="J306" s="37">
        <f t="shared" si="27"/>
        <v>3585.3</v>
      </c>
      <c r="K306" s="77">
        <f t="shared" si="26"/>
        <v>97.06790123456791</v>
      </c>
    </row>
    <row r="307" spans="1:11" ht="25.5">
      <c r="A307" s="3" t="s">
        <v>71</v>
      </c>
      <c r="B307" s="36" t="s">
        <v>68</v>
      </c>
      <c r="C307" s="36" t="s">
        <v>107</v>
      </c>
      <c r="D307" s="36" t="s">
        <v>106</v>
      </c>
      <c r="E307" s="36" t="s">
        <v>157</v>
      </c>
      <c r="F307" s="41" t="s">
        <v>214</v>
      </c>
      <c r="G307" s="37">
        <v>3693.6</v>
      </c>
      <c r="H307" s="37">
        <v>0</v>
      </c>
      <c r="I307" s="37">
        <v>3693.6</v>
      </c>
      <c r="J307" s="37">
        <v>3585.3</v>
      </c>
      <c r="K307" s="77">
        <f t="shared" si="26"/>
        <v>97.06790123456791</v>
      </c>
    </row>
    <row r="308" spans="1:11" ht="63.75">
      <c r="A308" s="3" t="s">
        <v>268</v>
      </c>
      <c r="B308" s="36" t="s">
        <v>68</v>
      </c>
      <c r="C308" s="36" t="s">
        <v>107</v>
      </c>
      <c r="D308" s="36" t="s">
        <v>106</v>
      </c>
      <c r="E308" s="36" t="s">
        <v>269</v>
      </c>
      <c r="F308" s="41"/>
      <c r="G308" s="37">
        <f>G309+G312</f>
        <v>11105.2</v>
      </c>
      <c r="H308" s="37">
        <f>H309+H312</f>
        <v>0</v>
      </c>
      <c r="I308" s="37">
        <f>I309+I312</f>
        <v>11105.2</v>
      </c>
      <c r="J308" s="37">
        <f>J309+J312</f>
        <v>11105.2</v>
      </c>
      <c r="K308" s="77">
        <f t="shared" si="26"/>
        <v>100</v>
      </c>
    </row>
    <row r="309" spans="1:11" ht="38.25">
      <c r="A309" s="40" t="s">
        <v>270</v>
      </c>
      <c r="B309" s="36" t="s">
        <v>68</v>
      </c>
      <c r="C309" s="36" t="s">
        <v>107</v>
      </c>
      <c r="D309" s="36" t="s">
        <v>106</v>
      </c>
      <c r="E309" s="36" t="s">
        <v>271</v>
      </c>
      <c r="F309" s="41"/>
      <c r="G309" s="37">
        <f aca="true" t="shared" si="28" ref="G309:J310">G310</f>
        <v>7985.5</v>
      </c>
      <c r="H309" s="37">
        <f t="shared" si="28"/>
        <v>0</v>
      </c>
      <c r="I309" s="37">
        <f t="shared" si="28"/>
        <v>7985.5</v>
      </c>
      <c r="J309" s="37">
        <f t="shared" si="28"/>
        <v>7985.5</v>
      </c>
      <c r="K309" s="77">
        <f t="shared" si="26"/>
        <v>100</v>
      </c>
    </row>
    <row r="310" spans="1:11" ht="12.75">
      <c r="A310" s="3" t="s">
        <v>47</v>
      </c>
      <c r="B310" s="36" t="s">
        <v>68</v>
      </c>
      <c r="C310" s="36" t="s">
        <v>107</v>
      </c>
      <c r="D310" s="36" t="s">
        <v>106</v>
      </c>
      <c r="E310" s="36" t="s">
        <v>308</v>
      </c>
      <c r="F310" s="41"/>
      <c r="G310" s="37">
        <f t="shared" si="28"/>
        <v>7985.5</v>
      </c>
      <c r="H310" s="37">
        <f t="shared" si="28"/>
        <v>0</v>
      </c>
      <c r="I310" s="37">
        <f t="shared" si="28"/>
        <v>7985.5</v>
      </c>
      <c r="J310" s="37">
        <f t="shared" si="28"/>
        <v>7985.5</v>
      </c>
      <c r="K310" s="77">
        <f t="shared" si="26"/>
        <v>100</v>
      </c>
    </row>
    <row r="311" spans="1:11" ht="25.5">
      <c r="A311" s="3" t="s">
        <v>71</v>
      </c>
      <c r="B311" s="36" t="s">
        <v>68</v>
      </c>
      <c r="C311" s="36" t="s">
        <v>107</v>
      </c>
      <c r="D311" s="36" t="s">
        <v>106</v>
      </c>
      <c r="E311" s="36" t="s">
        <v>308</v>
      </c>
      <c r="F311" s="41" t="s">
        <v>214</v>
      </c>
      <c r="G311" s="37">
        <v>7985.5</v>
      </c>
      <c r="H311" s="37">
        <v>0</v>
      </c>
      <c r="I311" s="37">
        <v>7985.5</v>
      </c>
      <c r="J311" s="77">
        <v>7985.5</v>
      </c>
      <c r="K311" s="77">
        <f t="shared" si="26"/>
        <v>100</v>
      </c>
    </row>
    <row r="312" spans="1:11" ht="25.5">
      <c r="A312" s="3" t="s">
        <v>365</v>
      </c>
      <c r="B312" s="36" t="s">
        <v>68</v>
      </c>
      <c r="C312" s="36" t="s">
        <v>107</v>
      </c>
      <c r="D312" s="36" t="s">
        <v>106</v>
      </c>
      <c r="E312" s="36" t="s">
        <v>274</v>
      </c>
      <c r="F312" s="41"/>
      <c r="G312" s="37">
        <f aca="true" t="shared" si="29" ref="G312:J313">G313</f>
        <v>3119.7</v>
      </c>
      <c r="H312" s="37">
        <f t="shared" si="29"/>
        <v>0</v>
      </c>
      <c r="I312" s="37">
        <f t="shared" si="29"/>
        <v>3119.7</v>
      </c>
      <c r="J312" s="37">
        <f t="shared" si="29"/>
        <v>3119.7</v>
      </c>
      <c r="K312" s="77">
        <f t="shared" si="26"/>
        <v>100</v>
      </c>
    </row>
    <row r="313" spans="1:11" ht="12.75">
      <c r="A313" s="3" t="s">
        <v>47</v>
      </c>
      <c r="B313" s="36" t="s">
        <v>68</v>
      </c>
      <c r="C313" s="36" t="s">
        <v>107</v>
      </c>
      <c r="D313" s="36" t="s">
        <v>106</v>
      </c>
      <c r="E313" s="36" t="s">
        <v>310</v>
      </c>
      <c r="F313" s="41"/>
      <c r="G313" s="37">
        <f t="shared" si="29"/>
        <v>3119.7</v>
      </c>
      <c r="H313" s="37">
        <f t="shared" si="29"/>
        <v>0</v>
      </c>
      <c r="I313" s="37">
        <f t="shared" si="29"/>
        <v>3119.7</v>
      </c>
      <c r="J313" s="37">
        <f t="shared" si="29"/>
        <v>3119.7</v>
      </c>
      <c r="K313" s="77">
        <f t="shared" si="26"/>
        <v>100</v>
      </c>
    </row>
    <row r="314" spans="1:11" ht="25.5">
      <c r="A314" s="3" t="s">
        <v>71</v>
      </c>
      <c r="B314" s="36" t="s">
        <v>68</v>
      </c>
      <c r="C314" s="36" t="s">
        <v>107</v>
      </c>
      <c r="D314" s="36" t="s">
        <v>106</v>
      </c>
      <c r="E314" s="36" t="s">
        <v>310</v>
      </c>
      <c r="F314" s="41" t="s">
        <v>214</v>
      </c>
      <c r="G314" s="37">
        <v>3119.7</v>
      </c>
      <c r="H314" s="37">
        <v>0</v>
      </c>
      <c r="I314" s="37">
        <v>3119.7</v>
      </c>
      <c r="J314" s="37">
        <v>3119.7</v>
      </c>
      <c r="K314" s="77">
        <f t="shared" si="26"/>
        <v>100</v>
      </c>
    </row>
    <row r="315" spans="1:11" ht="38.25">
      <c r="A315" s="4" t="s">
        <v>132</v>
      </c>
      <c r="B315" s="38" t="s">
        <v>68</v>
      </c>
      <c r="C315" s="38" t="s">
        <v>107</v>
      </c>
      <c r="D315" s="38" t="s">
        <v>109</v>
      </c>
      <c r="E315" s="38"/>
      <c r="F315" s="50"/>
      <c r="G315" s="39">
        <f>G316+G319</f>
        <v>757</v>
      </c>
      <c r="H315" s="39">
        <f>H316+H319</f>
        <v>0</v>
      </c>
      <c r="I315" s="39">
        <f>I316+I319</f>
        <v>757</v>
      </c>
      <c r="J315" s="39">
        <f>J316+J319</f>
        <v>757</v>
      </c>
      <c r="K315" s="79">
        <f t="shared" si="26"/>
        <v>100</v>
      </c>
    </row>
    <row r="316" spans="1:11" ht="51">
      <c r="A316" s="3" t="s">
        <v>72</v>
      </c>
      <c r="B316" s="36" t="s">
        <v>68</v>
      </c>
      <c r="C316" s="36" t="s">
        <v>107</v>
      </c>
      <c r="D316" s="36" t="s">
        <v>109</v>
      </c>
      <c r="E316" s="36" t="s">
        <v>156</v>
      </c>
      <c r="F316" s="41"/>
      <c r="G316" s="37">
        <v>70</v>
      </c>
      <c r="H316" s="37">
        <v>0</v>
      </c>
      <c r="I316" s="37">
        <v>70</v>
      </c>
      <c r="J316" s="37">
        <v>70</v>
      </c>
      <c r="K316" s="77">
        <f t="shared" si="26"/>
        <v>100</v>
      </c>
    </row>
    <row r="317" spans="1:11" ht="12.75">
      <c r="A317" s="3" t="s">
        <v>47</v>
      </c>
      <c r="B317" s="36" t="s">
        <v>68</v>
      </c>
      <c r="C317" s="36" t="s">
        <v>107</v>
      </c>
      <c r="D317" s="36" t="s">
        <v>109</v>
      </c>
      <c r="E317" s="48" t="s">
        <v>157</v>
      </c>
      <c r="F317" s="41"/>
      <c r="G317" s="37">
        <v>70</v>
      </c>
      <c r="H317" s="82" t="s">
        <v>259</v>
      </c>
      <c r="I317" s="37">
        <v>70</v>
      </c>
      <c r="J317" s="77">
        <v>70</v>
      </c>
      <c r="K317" s="77">
        <f t="shared" si="26"/>
        <v>100</v>
      </c>
    </row>
    <row r="318" spans="1:11" ht="25.5">
      <c r="A318" s="3" t="s">
        <v>71</v>
      </c>
      <c r="B318" s="36" t="s">
        <v>68</v>
      </c>
      <c r="C318" s="36" t="s">
        <v>107</v>
      </c>
      <c r="D318" s="36" t="s">
        <v>109</v>
      </c>
      <c r="E318" s="36" t="s">
        <v>157</v>
      </c>
      <c r="F318" s="41" t="s">
        <v>214</v>
      </c>
      <c r="G318" s="37">
        <v>70</v>
      </c>
      <c r="H318" s="37">
        <v>0</v>
      </c>
      <c r="I318" s="37">
        <v>70</v>
      </c>
      <c r="J318" s="37">
        <v>70</v>
      </c>
      <c r="K318" s="77">
        <f t="shared" si="26"/>
        <v>100</v>
      </c>
    </row>
    <row r="319" spans="1:11" ht="63.75">
      <c r="A319" s="3" t="s">
        <v>268</v>
      </c>
      <c r="B319" s="36" t="s">
        <v>68</v>
      </c>
      <c r="C319" s="36" t="s">
        <v>107</v>
      </c>
      <c r="D319" s="36" t="s">
        <v>109</v>
      </c>
      <c r="E319" s="36" t="s">
        <v>269</v>
      </c>
      <c r="F319" s="41"/>
      <c r="G319" s="37">
        <f>G320+G323</f>
        <v>687</v>
      </c>
      <c r="H319" s="37">
        <f>H320+H323</f>
        <v>0</v>
      </c>
      <c r="I319" s="37">
        <f>I320+I323</f>
        <v>687</v>
      </c>
      <c r="J319" s="37">
        <f>J320+J323</f>
        <v>687</v>
      </c>
      <c r="K319" s="77">
        <f t="shared" si="26"/>
        <v>100</v>
      </c>
    </row>
    <row r="320" spans="1:11" ht="38.25">
      <c r="A320" s="40" t="s">
        <v>270</v>
      </c>
      <c r="B320" s="36" t="s">
        <v>68</v>
      </c>
      <c r="C320" s="36" t="s">
        <v>107</v>
      </c>
      <c r="D320" s="36" t="s">
        <v>109</v>
      </c>
      <c r="E320" s="36" t="s">
        <v>271</v>
      </c>
      <c r="F320" s="41"/>
      <c r="G320" s="37">
        <f aca="true" t="shared" si="30" ref="G320:J321">G321</f>
        <v>520.7</v>
      </c>
      <c r="H320" s="37">
        <f t="shared" si="30"/>
        <v>0</v>
      </c>
      <c r="I320" s="37">
        <f t="shared" si="30"/>
        <v>520.7</v>
      </c>
      <c r="J320" s="37">
        <f t="shared" si="30"/>
        <v>520.7</v>
      </c>
      <c r="K320" s="77">
        <f t="shared" si="26"/>
        <v>100</v>
      </c>
    </row>
    <row r="321" spans="1:11" ht="12.75">
      <c r="A321" s="3" t="s">
        <v>47</v>
      </c>
      <c r="B321" s="36" t="s">
        <v>68</v>
      </c>
      <c r="C321" s="36" t="s">
        <v>107</v>
      </c>
      <c r="D321" s="36" t="s">
        <v>109</v>
      </c>
      <c r="E321" s="36" t="s">
        <v>308</v>
      </c>
      <c r="F321" s="41"/>
      <c r="G321" s="37">
        <f t="shared" si="30"/>
        <v>520.7</v>
      </c>
      <c r="H321" s="37">
        <f t="shared" si="30"/>
        <v>0</v>
      </c>
      <c r="I321" s="37">
        <f t="shared" si="30"/>
        <v>520.7</v>
      </c>
      <c r="J321" s="37">
        <f t="shared" si="30"/>
        <v>520.7</v>
      </c>
      <c r="K321" s="77">
        <f t="shared" si="26"/>
        <v>100</v>
      </c>
    </row>
    <row r="322" spans="1:11" ht="25.5">
      <c r="A322" s="3" t="s">
        <v>71</v>
      </c>
      <c r="B322" s="36" t="s">
        <v>68</v>
      </c>
      <c r="C322" s="36" t="s">
        <v>107</v>
      </c>
      <c r="D322" s="36" t="s">
        <v>109</v>
      </c>
      <c r="E322" s="36" t="s">
        <v>308</v>
      </c>
      <c r="F322" s="41" t="s">
        <v>214</v>
      </c>
      <c r="G322" s="37">
        <v>520.7</v>
      </c>
      <c r="H322" s="37">
        <v>0</v>
      </c>
      <c r="I322" s="37">
        <v>520.7</v>
      </c>
      <c r="J322" s="37">
        <v>520.7</v>
      </c>
      <c r="K322" s="77">
        <f t="shared" si="26"/>
        <v>100</v>
      </c>
    </row>
    <row r="323" spans="1:11" ht="25.5">
      <c r="A323" s="3" t="s">
        <v>365</v>
      </c>
      <c r="B323" s="36" t="s">
        <v>68</v>
      </c>
      <c r="C323" s="36" t="s">
        <v>107</v>
      </c>
      <c r="D323" s="36" t="s">
        <v>109</v>
      </c>
      <c r="E323" s="36" t="s">
        <v>274</v>
      </c>
      <c r="F323" s="41"/>
      <c r="G323" s="37">
        <f>G324</f>
        <v>166.3</v>
      </c>
      <c r="H323" s="37">
        <f>H324</f>
        <v>0</v>
      </c>
      <c r="I323" s="37">
        <f>I324</f>
        <v>166.3</v>
      </c>
      <c r="J323" s="67">
        <v>166.3</v>
      </c>
      <c r="K323" s="77">
        <f t="shared" si="26"/>
        <v>100</v>
      </c>
    </row>
    <row r="324" spans="1:11" ht="25.5">
      <c r="A324" s="3" t="s">
        <v>71</v>
      </c>
      <c r="B324" s="36" t="s">
        <v>68</v>
      </c>
      <c r="C324" s="36" t="s">
        <v>107</v>
      </c>
      <c r="D324" s="36" t="s">
        <v>109</v>
      </c>
      <c r="E324" s="36" t="s">
        <v>310</v>
      </c>
      <c r="F324" s="41" t="s">
        <v>214</v>
      </c>
      <c r="G324" s="37">
        <v>166.3</v>
      </c>
      <c r="H324" s="37">
        <v>0</v>
      </c>
      <c r="I324" s="37">
        <v>166.3</v>
      </c>
      <c r="J324" s="37">
        <v>166.3</v>
      </c>
      <c r="K324" s="77">
        <f t="shared" si="26"/>
        <v>100</v>
      </c>
    </row>
    <row r="325" spans="1:11" ht="12.75">
      <c r="A325" s="4" t="s">
        <v>56</v>
      </c>
      <c r="B325" s="38" t="s">
        <v>68</v>
      </c>
      <c r="C325" s="38" t="s">
        <v>107</v>
      </c>
      <c r="D325" s="38" t="s">
        <v>121</v>
      </c>
      <c r="E325" s="38"/>
      <c r="F325" s="38"/>
      <c r="G325" s="39">
        <f>G328+G331+G332</f>
        <v>2504</v>
      </c>
      <c r="H325" s="39">
        <f>H328+H331+H332</f>
        <v>0</v>
      </c>
      <c r="I325" s="39">
        <f>I328+I331+I332</f>
        <v>2504</v>
      </c>
      <c r="J325" s="39">
        <f>J328+J331+J332</f>
        <v>2494.3</v>
      </c>
      <c r="K325" s="79">
        <f t="shared" si="26"/>
        <v>99.61261980830672</v>
      </c>
    </row>
    <row r="326" spans="1:11" ht="25.5">
      <c r="A326" s="3" t="s">
        <v>80</v>
      </c>
      <c r="B326" s="36" t="s">
        <v>68</v>
      </c>
      <c r="C326" s="36" t="s">
        <v>107</v>
      </c>
      <c r="D326" s="36" t="s">
        <v>121</v>
      </c>
      <c r="E326" s="36" t="s">
        <v>162</v>
      </c>
      <c r="F326" s="36"/>
      <c r="G326" s="37">
        <v>1178</v>
      </c>
      <c r="H326" s="37">
        <v>0</v>
      </c>
      <c r="I326" s="37">
        <v>1178</v>
      </c>
      <c r="J326" s="37">
        <v>1178</v>
      </c>
      <c r="K326" s="77">
        <f t="shared" si="26"/>
        <v>100</v>
      </c>
    </row>
    <row r="327" spans="1:11" ht="25.5">
      <c r="A327" s="3" t="s">
        <v>60</v>
      </c>
      <c r="B327" s="36" t="s">
        <v>68</v>
      </c>
      <c r="C327" s="36" t="s">
        <v>107</v>
      </c>
      <c r="D327" s="36" t="s">
        <v>121</v>
      </c>
      <c r="E327" s="36" t="s">
        <v>163</v>
      </c>
      <c r="F327" s="36"/>
      <c r="G327" s="37">
        <v>1178</v>
      </c>
      <c r="H327" s="37">
        <v>0</v>
      </c>
      <c r="I327" s="37">
        <v>1178</v>
      </c>
      <c r="J327" s="37">
        <v>1178</v>
      </c>
      <c r="K327" s="77">
        <f t="shared" si="26"/>
        <v>100</v>
      </c>
    </row>
    <row r="328" spans="1:11" ht="25.5">
      <c r="A328" s="3" t="s">
        <v>71</v>
      </c>
      <c r="B328" s="36" t="s">
        <v>68</v>
      </c>
      <c r="C328" s="36" t="s">
        <v>107</v>
      </c>
      <c r="D328" s="36" t="s">
        <v>121</v>
      </c>
      <c r="E328" s="36" t="s">
        <v>163</v>
      </c>
      <c r="F328" s="36" t="s">
        <v>214</v>
      </c>
      <c r="G328" s="37">
        <v>1178</v>
      </c>
      <c r="H328" s="37">
        <v>0</v>
      </c>
      <c r="I328" s="37">
        <v>1178</v>
      </c>
      <c r="J328" s="37">
        <v>1178</v>
      </c>
      <c r="K328" s="77">
        <f t="shared" si="26"/>
        <v>100</v>
      </c>
    </row>
    <row r="329" spans="1:11" ht="38.25">
      <c r="A329" s="14" t="s">
        <v>150</v>
      </c>
      <c r="B329" s="36" t="s">
        <v>68</v>
      </c>
      <c r="C329" s="36" t="s">
        <v>107</v>
      </c>
      <c r="D329" s="36" t="s">
        <v>121</v>
      </c>
      <c r="E329" s="36" t="s">
        <v>164</v>
      </c>
      <c r="F329" s="36"/>
      <c r="G329" s="37">
        <f aca="true" t="shared" si="31" ref="G329:J330">G330</f>
        <v>752</v>
      </c>
      <c r="H329" s="37">
        <f t="shared" si="31"/>
        <v>0</v>
      </c>
      <c r="I329" s="37">
        <f t="shared" si="31"/>
        <v>752</v>
      </c>
      <c r="J329" s="37">
        <f t="shared" si="31"/>
        <v>742.3</v>
      </c>
      <c r="K329" s="77">
        <f t="shared" si="26"/>
        <v>98.71010638297871</v>
      </c>
    </row>
    <row r="330" spans="1:11" ht="12.75">
      <c r="A330" s="3" t="s">
        <v>57</v>
      </c>
      <c r="B330" s="36" t="s">
        <v>68</v>
      </c>
      <c r="C330" s="36" t="s">
        <v>107</v>
      </c>
      <c r="D330" s="36" t="s">
        <v>121</v>
      </c>
      <c r="E330" s="36" t="s">
        <v>165</v>
      </c>
      <c r="F330" s="36"/>
      <c r="G330" s="37">
        <f t="shared" si="31"/>
        <v>752</v>
      </c>
      <c r="H330" s="37">
        <f t="shared" si="31"/>
        <v>0</v>
      </c>
      <c r="I330" s="37">
        <f t="shared" si="31"/>
        <v>752</v>
      </c>
      <c r="J330" s="37">
        <f t="shared" si="31"/>
        <v>742.3</v>
      </c>
      <c r="K330" s="77">
        <f t="shared" si="26"/>
        <v>98.71010638297871</v>
      </c>
    </row>
    <row r="331" spans="1:11" ht="25.5">
      <c r="A331" s="3" t="s">
        <v>71</v>
      </c>
      <c r="B331" s="36" t="s">
        <v>68</v>
      </c>
      <c r="C331" s="36" t="s">
        <v>107</v>
      </c>
      <c r="D331" s="36" t="s">
        <v>121</v>
      </c>
      <c r="E331" s="36" t="s">
        <v>165</v>
      </c>
      <c r="F331" s="36" t="s">
        <v>214</v>
      </c>
      <c r="G331" s="37">
        <v>752</v>
      </c>
      <c r="H331" s="37">
        <v>0</v>
      </c>
      <c r="I331" s="37">
        <v>752</v>
      </c>
      <c r="J331" s="77">
        <v>742.3</v>
      </c>
      <c r="K331" s="77">
        <f t="shared" si="26"/>
        <v>98.71010638297871</v>
      </c>
    </row>
    <row r="332" spans="1:11" ht="12.75">
      <c r="A332" s="11" t="s">
        <v>143</v>
      </c>
      <c r="B332" s="36" t="s">
        <v>68</v>
      </c>
      <c r="C332" s="36" t="s">
        <v>107</v>
      </c>
      <c r="D332" s="36" t="s">
        <v>121</v>
      </c>
      <c r="E332" s="36" t="s">
        <v>151</v>
      </c>
      <c r="F332" s="36"/>
      <c r="G332" s="37">
        <f>G333+G344</f>
        <v>574</v>
      </c>
      <c r="H332" s="37">
        <f>H333+H344</f>
        <v>0</v>
      </c>
      <c r="I332" s="37">
        <f>I333+I344</f>
        <v>574</v>
      </c>
      <c r="J332" s="37">
        <f>J333+J344</f>
        <v>574</v>
      </c>
      <c r="K332" s="77">
        <f t="shared" si="26"/>
        <v>100</v>
      </c>
    </row>
    <row r="333" spans="1:11" ht="114.75">
      <c r="A333" s="11" t="s">
        <v>201</v>
      </c>
      <c r="B333" s="36" t="s">
        <v>68</v>
      </c>
      <c r="C333" s="36" t="s">
        <v>107</v>
      </c>
      <c r="D333" s="36" t="s">
        <v>121</v>
      </c>
      <c r="E333" s="36" t="s">
        <v>144</v>
      </c>
      <c r="F333" s="36"/>
      <c r="G333" s="37">
        <f>G334+G336+G338+G340+G342</f>
        <v>541</v>
      </c>
      <c r="H333" s="37">
        <f>H334+H336+H338+H340+H342</f>
        <v>0</v>
      </c>
      <c r="I333" s="37">
        <f>I334+I336+I338+I340+I342</f>
        <v>541</v>
      </c>
      <c r="J333" s="37">
        <f>J334+J336+J338+J340+J342</f>
        <v>541</v>
      </c>
      <c r="K333" s="77">
        <f t="shared" si="26"/>
        <v>100</v>
      </c>
    </row>
    <row r="334" spans="1:11" ht="51">
      <c r="A334" s="7" t="s">
        <v>147</v>
      </c>
      <c r="B334" s="38" t="s">
        <v>68</v>
      </c>
      <c r="C334" s="36" t="s">
        <v>107</v>
      </c>
      <c r="D334" s="36" t="s">
        <v>121</v>
      </c>
      <c r="E334" s="36" t="s">
        <v>166</v>
      </c>
      <c r="F334" s="36"/>
      <c r="G334" s="37">
        <v>2</v>
      </c>
      <c r="H334" s="37">
        <v>0</v>
      </c>
      <c r="I334" s="37">
        <v>2</v>
      </c>
      <c r="J334" s="37">
        <v>2</v>
      </c>
      <c r="K334" s="77">
        <f t="shared" si="26"/>
        <v>100</v>
      </c>
    </row>
    <row r="335" spans="1:11" ht="25.5">
      <c r="A335" s="3" t="s">
        <v>71</v>
      </c>
      <c r="B335" s="36" t="s">
        <v>68</v>
      </c>
      <c r="C335" s="36" t="s">
        <v>107</v>
      </c>
      <c r="D335" s="36" t="s">
        <v>121</v>
      </c>
      <c r="E335" s="36" t="s">
        <v>166</v>
      </c>
      <c r="F335" s="36" t="s">
        <v>214</v>
      </c>
      <c r="G335" s="37">
        <v>2</v>
      </c>
      <c r="H335" s="37">
        <v>0</v>
      </c>
      <c r="I335" s="37">
        <v>2</v>
      </c>
      <c r="J335" s="37">
        <v>2</v>
      </c>
      <c r="K335" s="77">
        <f t="shared" si="26"/>
        <v>100</v>
      </c>
    </row>
    <row r="336" spans="1:11" ht="25.5">
      <c r="A336" s="11" t="s">
        <v>193</v>
      </c>
      <c r="B336" s="36" t="s">
        <v>68</v>
      </c>
      <c r="C336" s="36" t="s">
        <v>107</v>
      </c>
      <c r="D336" s="36" t="s">
        <v>121</v>
      </c>
      <c r="E336" s="36" t="s">
        <v>167</v>
      </c>
      <c r="F336" s="38"/>
      <c r="G336" s="37">
        <v>7</v>
      </c>
      <c r="H336" s="37">
        <v>0</v>
      </c>
      <c r="I336" s="37">
        <v>7</v>
      </c>
      <c r="J336" s="37">
        <v>7</v>
      </c>
      <c r="K336" s="77">
        <f t="shared" si="26"/>
        <v>100</v>
      </c>
    </row>
    <row r="337" spans="1:11" ht="25.5">
      <c r="A337" s="3" t="s">
        <v>71</v>
      </c>
      <c r="B337" s="38" t="s">
        <v>68</v>
      </c>
      <c r="C337" s="36" t="s">
        <v>107</v>
      </c>
      <c r="D337" s="36" t="s">
        <v>121</v>
      </c>
      <c r="E337" s="36" t="s">
        <v>167</v>
      </c>
      <c r="F337" s="36" t="s">
        <v>214</v>
      </c>
      <c r="G337" s="37">
        <v>7</v>
      </c>
      <c r="H337" s="37">
        <v>0</v>
      </c>
      <c r="I337" s="37">
        <v>7</v>
      </c>
      <c r="J337" s="37">
        <v>7</v>
      </c>
      <c r="K337" s="77">
        <f t="shared" si="26"/>
        <v>100</v>
      </c>
    </row>
    <row r="338" spans="1:11" ht="51">
      <c r="A338" s="11" t="s">
        <v>140</v>
      </c>
      <c r="B338" s="44" t="s">
        <v>68</v>
      </c>
      <c r="C338" s="44" t="s">
        <v>107</v>
      </c>
      <c r="D338" s="44" t="s">
        <v>121</v>
      </c>
      <c r="E338" s="44" t="s">
        <v>168</v>
      </c>
      <c r="F338" s="38"/>
      <c r="G338" s="37">
        <v>0.6</v>
      </c>
      <c r="H338" s="37">
        <v>0</v>
      </c>
      <c r="I338" s="37">
        <v>0.6</v>
      </c>
      <c r="J338" s="37">
        <v>0.6</v>
      </c>
      <c r="K338" s="77">
        <f t="shared" si="26"/>
        <v>100</v>
      </c>
    </row>
    <row r="339" spans="1:11" ht="25.5">
      <c r="A339" s="3" t="s">
        <v>71</v>
      </c>
      <c r="B339" s="36" t="s">
        <v>68</v>
      </c>
      <c r="C339" s="36" t="s">
        <v>107</v>
      </c>
      <c r="D339" s="36" t="s">
        <v>121</v>
      </c>
      <c r="E339" s="36" t="s">
        <v>168</v>
      </c>
      <c r="F339" s="36" t="s">
        <v>214</v>
      </c>
      <c r="G339" s="37">
        <v>0.6</v>
      </c>
      <c r="H339" s="37">
        <v>0</v>
      </c>
      <c r="I339" s="37">
        <v>0.6</v>
      </c>
      <c r="J339" s="37">
        <v>0.6</v>
      </c>
      <c r="K339" s="77">
        <f t="shared" si="26"/>
        <v>100</v>
      </c>
    </row>
    <row r="340" spans="1:11" ht="38.25">
      <c r="A340" s="11" t="s">
        <v>141</v>
      </c>
      <c r="B340" s="44" t="s">
        <v>68</v>
      </c>
      <c r="C340" s="44" t="s">
        <v>107</v>
      </c>
      <c r="D340" s="44" t="s">
        <v>121</v>
      </c>
      <c r="E340" s="44" t="s">
        <v>169</v>
      </c>
      <c r="F340" s="38"/>
      <c r="G340" s="37">
        <v>531</v>
      </c>
      <c r="H340" s="37">
        <v>0</v>
      </c>
      <c r="I340" s="37">
        <v>531</v>
      </c>
      <c r="J340" s="37">
        <v>531</v>
      </c>
      <c r="K340" s="77">
        <f t="shared" si="26"/>
        <v>100</v>
      </c>
    </row>
    <row r="341" spans="1:11" ht="25.5">
      <c r="A341" s="3" t="s">
        <v>71</v>
      </c>
      <c r="B341" s="36" t="s">
        <v>68</v>
      </c>
      <c r="C341" s="36" t="s">
        <v>107</v>
      </c>
      <c r="D341" s="36" t="s">
        <v>121</v>
      </c>
      <c r="E341" s="44" t="s">
        <v>169</v>
      </c>
      <c r="F341" s="36" t="s">
        <v>214</v>
      </c>
      <c r="G341" s="37">
        <v>531</v>
      </c>
      <c r="H341" s="37">
        <v>0</v>
      </c>
      <c r="I341" s="37">
        <v>531</v>
      </c>
      <c r="J341" s="37">
        <v>531</v>
      </c>
      <c r="K341" s="77">
        <f t="shared" si="26"/>
        <v>100</v>
      </c>
    </row>
    <row r="342" spans="1:11" ht="51">
      <c r="A342" s="11" t="s">
        <v>142</v>
      </c>
      <c r="B342" s="44" t="s">
        <v>68</v>
      </c>
      <c r="C342" s="44" t="s">
        <v>107</v>
      </c>
      <c r="D342" s="44" t="s">
        <v>121</v>
      </c>
      <c r="E342" s="44" t="s">
        <v>170</v>
      </c>
      <c r="F342" s="44"/>
      <c r="G342" s="37">
        <v>0.4</v>
      </c>
      <c r="H342" s="37">
        <v>0</v>
      </c>
      <c r="I342" s="37">
        <v>0.4</v>
      </c>
      <c r="J342" s="37">
        <v>0.4</v>
      </c>
      <c r="K342" s="77">
        <f t="shared" si="26"/>
        <v>100</v>
      </c>
    </row>
    <row r="343" spans="1:11" ht="25.5">
      <c r="A343" s="3" t="s">
        <v>71</v>
      </c>
      <c r="B343" s="44" t="s">
        <v>68</v>
      </c>
      <c r="C343" s="44" t="s">
        <v>107</v>
      </c>
      <c r="D343" s="44" t="s">
        <v>121</v>
      </c>
      <c r="E343" s="44" t="s">
        <v>170</v>
      </c>
      <c r="F343" s="44" t="s">
        <v>214</v>
      </c>
      <c r="G343" s="37">
        <v>0.4</v>
      </c>
      <c r="H343" s="37">
        <v>0</v>
      </c>
      <c r="I343" s="37">
        <v>0.4</v>
      </c>
      <c r="J343" s="37">
        <v>0.4</v>
      </c>
      <c r="K343" s="77">
        <f t="shared" si="26"/>
        <v>100</v>
      </c>
    </row>
    <row r="344" spans="1:11" ht="25.5">
      <c r="A344" s="3" t="s">
        <v>226</v>
      </c>
      <c r="B344" s="44" t="s">
        <v>68</v>
      </c>
      <c r="C344" s="44" t="s">
        <v>107</v>
      </c>
      <c r="D344" s="44" t="s">
        <v>121</v>
      </c>
      <c r="E344" s="44" t="s">
        <v>224</v>
      </c>
      <c r="F344" s="44"/>
      <c r="G344" s="37">
        <v>33</v>
      </c>
      <c r="H344" s="37">
        <v>0</v>
      </c>
      <c r="I344" s="37">
        <v>33</v>
      </c>
      <c r="J344" s="37">
        <v>33</v>
      </c>
      <c r="K344" s="77">
        <f t="shared" si="26"/>
        <v>100</v>
      </c>
    </row>
    <row r="345" spans="1:11" ht="63.75">
      <c r="A345" s="3" t="s">
        <v>227</v>
      </c>
      <c r="B345" s="44" t="s">
        <v>68</v>
      </c>
      <c r="C345" s="44" t="s">
        <v>107</v>
      </c>
      <c r="D345" s="44" t="s">
        <v>121</v>
      </c>
      <c r="E345" s="44" t="s">
        <v>225</v>
      </c>
      <c r="F345" s="44"/>
      <c r="G345" s="37">
        <v>33</v>
      </c>
      <c r="H345" s="37">
        <v>0</v>
      </c>
      <c r="I345" s="37">
        <v>33</v>
      </c>
      <c r="J345" s="37">
        <v>33</v>
      </c>
      <c r="K345" s="77">
        <f t="shared" si="26"/>
        <v>100</v>
      </c>
    </row>
    <row r="346" spans="1:11" ht="25.5">
      <c r="A346" s="3" t="s">
        <v>71</v>
      </c>
      <c r="B346" s="44" t="s">
        <v>68</v>
      </c>
      <c r="C346" s="44" t="s">
        <v>107</v>
      </c>
      <c r="D346" s="44" t="s">
        <v>121</v>
      </c>
      <c r="E346" s="44" t="s">
        <v>225</v>
      </c>
      <c r="F346" s="44" t="s">
        <v>214</v>
      </c>
      <c r="G346" s="37">
        <v>33</v>
      </c>
      <c r="H346" s="37">
        <v>0</v>
      </c>
      <c r="I346" s="37">
        <v>33</v>
      </c>
      <c r="J346" s="37">
        <v>33</v>
      </c>
      <c r="K346" s="77">
        <f t="shared" si="26"/>
        <v>100</v>
      </c>
    </row>
    <row r="347" spans="1:11" ht="25.5">
      <c r="A347" s="3" t="s">
        <v>84</v>
      </c>
      <c r="B347" s="36" t="s">
        <v>68</v>
      </c>
      <c r="C347" s="36" t="s">
        <v>108</v>
      </c>
      <c r="D347" s="36" t="s">
        <v>101</v>
      </c>
      <c r="E347" s="36"/>
      <c r="F347" s="36"/>
      <c r="G347" s="51">
        <f>G348+G363</f>
        <v>769.4</v>
      </c>
      <c r="H347" s="51">
        <f>H348+H363</f>
        <v>0</v>
      </c>
      <c r="I347" s="51">
        <f>I348+I363</f>
        <v>769.4</v>
      </c>
      <c r="J347" s="51">
        <f>J348+J363</f>
        <v>765.5</v>
      </c>
      <c r="K347" s="77">
        <f t="shared" si="26"/>
        <v>99.49311151546661</v>
      </c>
    </row>
    <row r="348" spans="1:11" ht="38.25">
      <c r="A348" s="5" t="s">
        <v>116</v>
      </c>
      <c r="B348" s="38" t="s">
        <v>68</v>
      </c>
      <c r="C348" s="38" t="s">
        <v>108</v>
      </c>
      <c r="D348" s="38" t="s">
        <v>102</v>
      </c>
      <c r="E348" s="38"/>
      <c r="F348" s="38"/>
      <c r="G348" s="39">
        <f>G349+G355</f>
        <v>762.4</v>
      </c>
      <c r="H348" s="39">
        <f>H349+H355</f>
        <v>0</v>
      </c>
      <c r="I348" s="39">
        <f>I349+I355</f>
        <v>762.4</v>
      </c>
      <c r="J348" s="39">
        <f>J349+J355</f>
        <v>758.5</v>
      </c>
      <c r="K348" s="79">
        <f t="shared" si="26"/>
        <v>99.48845750262329</v>
      </c>
    </row>
    <row r="349" spans="1:11" ht="63.75">
      <c r="A349" s="3" t="s">
        <v>268</v>
      </c>
      <c r="B349" s="36" t="s">
        <v>68</v>
      </c>
      <c r="C349" s="36" t="s">
        <v>108</v>
      </c>
      <c r="D349" s="36" t="s">
        <v>102</v>
      </c>
      <c r="E349" s="36" t="s">
        <v>269</v>
      </c>
      <c r="F349" s="36"/>
      <c r="G349" s="37">
        <f>G350+G353</f>
        <v>505.7</v>
      </c>
      <c r="H349" s="37">
        <f>H350+H353</f>
        <v>0</v>
      </c>
      <c r="I349" s="37">
        <f>I350+I353</f>
        <v>505.7</v>
      </c>
      <c r="J349" s="37">
        <f>J350+J353</f>
        <v>505.7</v>
      </c>
      <c r="K349" s="77">
        <f t="shared" si="26"/>
        <v>100</v>
      </c>
    </row>
    <row r="350" spans="1:11" ht="38.25">
      <c r="A350" s="40" t="s">
        <v>270</v>
      </c>
      <c r="B350" s="36" t="s">
        <v>68</v>
      </c>
      <c r="C350" s="36" t="s">
        <v>108</v>
      </c>
      <c r="D350" s="36" t="s">
        <v>102</v>
      </c>
      <c r="E350" s="36" t="s">
        <v>271</v>
      </c>
      <c r="F350" s="36"/>
      <c r="G350" s="37">
        <f aca="true" t="shared" si="32" ref="G350:J351">G351</f>
        <v>400.9</v>
      </c>
      <c r="H350" s="37">
        <f t="shared" si="32"/>
        <v>0</v>
      </c>
      <c r="I350" s="37">
        <f t="shared" si="32"/>
        <v>400.9</v>
      </c>
      <c r="J350" s="37">
        <f t="shared" si="32"/>
        <v>400.9</v>
      </c>
      <c r="K350" s="77">
        <f t="shared" si="26"/>
        <v>100</v>
      </c>
    </row>
    <row r="351" spans="1:11" ht="25.5">
      <c r="A351" s="3" t="s">
        <v>392</v>
      </c>
      <c r="B351" s="36" t="s">
        <v>68</v>
      </c>
      <c r="C351" s="36" t="s">
        <v>108</v>
      </c>
      <c r="D351" s="36" t="s">
        <v>102</v>
      </c>
      <c r="E351" s="36" t="s">
        <v>393</v>
      </c>
      <c r="F351" s="36"/>
      <c r="G351" s="37">
        <f t="shared" si="32"/>
        <v>400.9</v>
      </c>
      <c r="H351" s="37">
        <f t="shared" si="32"/>
        <v>0</v>
      </c>
      <c r="I351" s="37">
        <f t="shared" si="32"/>
        <v>400.9</v>
      </c>
      <c r="J351" s="37">
        <f t="shared" si="32"/>
        <v>400.9</v>
      </c>
      <c r="K351" s="77">
        <f t="shared" si="26"/>
        <v>100</v>
      </c>
    </row>
    <row r="352" spans="1:11" ht="25.5">
      <c r="A352" s="6" t="s">
        <v>71</v>
      </c>
      <c r="B352" s="36" t="s">
        <v>68</v>
      </c>
      <c r="C352" s="36" t="s">
        <v>108</v>
      </c>
      <c r="D352" s="36" t="s">
        <v>102</v>
      </c>
      <c r="E352" s="36" t="s">
        <v>393</v>
      </c>
      <c r="F352" s="36" t="s">
        <v>214</v>
      </c>
      <c r="G352" s="37">
        <v>400.9</v>
      </c>
      <c r="H352" s="37">
        <v>0</v>
      </c>
      <c r="I352" s="37">
        <v>400.9</v>
      </c>
      <c r="J352" s="37">
        <v>400.9</v>
      </c>
      <c r="K352" s="77">
        <f t="shared" si="26"/>
        <v>100</v>
      </c>
    </row>
    <row r="353" spans="1:11" ht="25.5">
      <c r="A353" s="3" t="s">
        <v>365</v>
      </c>
      <c r="B353" s="36" t="s">
        <v>68</v>
      </c>
      <c r="C353" s="36" t="s">
        <v>108</v>
      </c>
      <c r="D353" s="36" t="s">
        <v>102</v>
      </c>
      <c r="E353" s="36" t="s">
        <v>274</v>
      </c>
      <c r="F353" s="36"/>
      <c r="G353" s="37">
        <f>G354</f>
        <v>104.8</v>
      </c>
      <c r="H353" s="37">
        <f>H354</f>
        <v>0</v>
      </c>
      <c r="I353" s="37">
        <f>I354</f>
        <v>104.8</v>
      </c>
      <c r="J353" s="37">
        <f>J354</f>
        <v>104.8</v>
      </c>
      <c r="K353" s="77">
        <f t="shared" si="26"/>
        <v>100</v>
      </c>
    </row>
    <row r="354" spans="1:11" ht="25.5">
      <c r="A354" s="6" t="s">
        <v>71</v>
      </c>
      <c r="B354" s="36" t="s">
        <v>68</v>
      </c>
      <c r="C354" s="36" t="s">
        <v>108</v>
      </c>
      <c r="D354" s="36" t="s">
        <v>102</v>
      </c>
      <c r="E354" s="36" t="s">
        <v>394</v>
      </c>
      <c r="F354" s="36" t="s">
        <v>214</v>
      </c>
      <c r="G354" s="37">
        <v>104.8</v>
      </c>
      <c r="H354" s="37">
        <v>0</v>
      </c>
      <c r="I354" s="37">
        <v>104.8</v>
      </c>
      <c r="J354" s="37">
        <v>104.8</v>
      </c>
      <c r="K354" s="77">
        <f t="shared" si="26"/>
        <v>100</v>
      </c>
    </row>
    <row r="355" spans="1:11" ht="25.5">
      <c r="A355" s="3" t="s">
        <v>43</v>
      </c>
      <c r="B355" s="36" t="s">
        <v>68</v>
      </c>
      <c r="C355" s="36" t="s">
        <v>108</v>
      </c>
      <c r="D355" s="36" t="s">
        <v>102</v>
      </c>
      <c r="E355" s="36" t="s">
        <v>155</v>
      </c>
      <c r="F355" s="36"/>
      <c r="G355" s="37">
        <f>G356</f>
        <v>256.7</v>
      </c>
      <c r="H355" s="37">
        <f>H356</f>
        <v>0</v>
      </c>
      <c r="I355" s="37">
        <f>I356</f>
        <v>256.7</v>
      </c>
      <c r="J355" s="37">
        <f>J356</f>
        <v>252.8</v>
      </c>
      <c r="K355" s="77">
        <f aca="true" t="shared" si="33" ref="K355:K418">J355/I355*100</f>
        <v>98.48071679002727</v>
      </c>
    </row>
    <row r="356" spans="1:11" ht="63.75">
      <c r="A356" s="40" t="s">
        <v>395</v>
      </c>
      <c r="B356" s="36" t="s">
        <v>68</v>
      </c>
      <c r="C356" s="36" t="s">
        <v>108</v>
      </c>
      <c r="D356" s="36" t="s">
        <v>102</v>
      </c>
      <c r="E356" s="48" t="s">
        <v>396</v>
      </c>
      <c r="F356" s="36"/>
      <c r="G356" s="37">
        <f>G358+G360+G362</f>
        <v>256.7</v>
      </c>
      <c r="H356" s="37">
        <f>H358+H360+H362</f>
        <v>0</v>
      </c>
      <c r="I356" s="37">
        <f>I358+I360+I362</f>
        <v>256.7</v>
      </c>
      <c r="J356" s="37">
        <f>J358+J360+J362</f>
        <v>252.8</v>
      </c>
      <c r="K356" s="77">
        <f t="shared" si="33"/>
        <v>98.48071679002727</v>
      </c>
    </row>
    <row r="357" spans="1:11" ht="25.5">
      <c r="A357" s="3" t="s">
        <v>392</v>
      </c>
      <c r="B357" s="48" t="s">
        <v>68</v>
      </c>
      <c r="C357" s="48" t="s">
        <v>108</v>
      </c>
      <c r="D357" s="48" t="s">
        <v>102</v>
      </c>
      <c r="E357" s="36" t="s">
        <v>397</v>
      </c>
      <c r="F357" s="36"/>
      <c r="G357" s="37">
        <v>78</v>
      </c>
      <c r="H357" s="37">
        <v>0</v>
      </c>
      <c r="I357" s="37">
        <v>78</v>
      </c>
      <c r="J357" s="28">
        <v>74</v>
      </c>
      <c r="K357" s="77">
        <f t="shared" si="33"/>
        <v>94.87179487179486</v>
      </c>
    </row>
    <row r="358" spans="1:11" ht="25.5">
      <c r="A358" s="6" t="s">
        <v>71</v>
      </c>
      <c r="B358" s="48" t="s">
        <v>68</v>
      </c>
      <c r="C358" s="48" t="s">
        <v>108</v>
      </c>
      <c r="D358" s="48" t="s">
        <v>102</v>
      </c>
      <c r="E358" s="36" t="s">
        <v>397</v>
      </c>
      <c r="F358" s="48" t="s">
        <v>214</v>
      </c>
      <c r="G358" s="37">
        <v>78</v>
      </c>
      <c r="H358" s="37">
        <v>0</v>
      </c>
      <c r="I358" s="37">
        <v>78</v>
      </c>
      <c r="J358" s="28">
        <v>74</v>
      </c>
      <c r="K358" s="77">
        <f t="shared" si="33"/>
        <v>94.87179487179486</v>
      </c>
    </row>
    <row r="359" spans="1:11" ht="38.25">
      <c r="A359" s="6" t="s">
        <v>398</v>
      </c>
      <c r="B359" s="48" t="s">
        <v>68</v>
      </c>
      <c r="C359" s="48" t="s">
        <v>108</v>
      </c>
      <c r="D359" s="48" t="s">
        <v>102</v>
      </c>
      <c r="E359" s="36" t="s">
        <v>399</v>
      </c>
      <c r="F359" s="36"/>
      <c r="G359" s="37">
        <v>134.7</v>
      </c>
      <c r="H359" s="37">
        <v>0</v>
      </c>
      <c r="I359" s="37">
        <v>134.7</v>
      </c>
      <c r="J359" s="37">
        <v>134.8</v>
      </c>
      <c r="K359" s="77">
        <f t="shared" si="33"/>
        <v>100.07423904974017</v>
      </c>
    </row>
    <row r="360" spans="1:11" ht="25.5">
      <c r="A360" s="6" t="s">
        <v>71</v>
      </c>
      <c r="B360" s="48" t="s">
        <v>68</v>
      </c>
      <c r="C360" s="48" t="s">
        <v>108</v>
      </c>
      <c r="D360" s="48" t="s">
        <v>102</v>
      </c>
      <c r="E360" s="36" t="s">
        <v>399</v>
      </c>
      <c r="F360" s="36" t="s">
        <v>214</v>
      </c>
      <c r="G360" s="37">
        <v>134.7</v>
      </c>
      <c r="H360" s="37">
        <v>0</v>
      </c>
      <c r="I360" s="37">
        <v>134.7</v>
      </c>
      <c r="J360" s="37">
        <v>134.8</v>
      </c>
      <c r="K360" s="77">
        <f t="shared" si="33"/>
        <v>100.07423904974017</v>
      </c>
    </row>
    <row r="361" spans="1:11" ht="12.75">
      <c r="A361" s="6" t="s">
        <v>400</v>
      </c>
      <c r="B361" s="48" t="s">
        <v>68</v>
      </c>
      <c r="C361" s="48" t="s">
        <v>108</v>
      </c>
      <c r="D361" s="48" t="s">
        <v>102</v>
      </c>
      <c r="E361" s="48" t="s">
        <v>401</v>
      </c>
      <c r="F361" s="48"/>
      <c r="G361" s="37">
        <v>44</v>
      </c>
      <c r="H361" s="37">
        <v>0</v>
      </c>
      <c r="I361" s="37">
        <v>44</v>
      </c>
      <c r="J361" s="78">
        <v>44</v>
      </c>
      <c r="K361" s="77">
        <f t="shared" si="33"/>
        <v>100</v>
      </c>
    </row>
    <row r="362" spans="1:11" ht="25.5">
      <c r="A362" s="6" t="s">
        <v>71</v>
      </c>
      <c r="B362" s="48" t="s">
        <v>68</v>
      </c>
      <c r="C362" s="48" t="s">
        <v>108</v>
      </c>
      <c r="D362" s="48" t="s">
        <v>102</v>
      </c>
      <c r="E362" s="48" t="s">
        <v>401</v>
      </c>
      <c r="F362" s="48" t="s">
        <v>214</v>
      </c>
      <c r="G362" s="37">
        <v>44</v>
      </c>
      <c r="H362" s="37">
        <v>0</v>
      </c>
      <c r="I362" s="37">
        <v>44</v>
      </c>
      <c r="J362" s="37">
        <v>44</v>
      </c>
      <c r="K362" s="77">
        <f t="shared" si="33"/>
        <v>100</v>
      </c>
    </row>
    <row r="363" spans="1:11" ht="12.75">
      <c r="A363" s="5" t="s">
        <v>402</v>
      </c>
      <c r="B363" s="49" t="s">
        <v>68</v>
      </c>
      <c r="C363" s="49" t="s">
        <v>108</v>
      </c>
      <c r="D363" s="49" t="s">
        <v>105</v>
      </c>
      <c r="E363" s="49"/>
      <c r="F363" s="49"/>
      <c r="G363" s="39">
        <f>G364</f>
        <v>7</v>
      </c>
      <c r="H363" s="39">
        <f aca="true" t="shared" si="34" ref="H363:J366">H364</f>
        <v>0</v>
      </c>
      <c r="I363" s="39">
        <f t="shared" si="34"/>
        <v>7</v>
      </c>
      <c r="J363" s="31">
        <v>7</v>
      </c>
      <c r="K363" s="79">
        <f t="shared" si="33"/>
        <v>100</v>
      </c>
    </row>
    <row r="364" spans="1:11" ht="25.5">
      <c r="A364" s="3" t="s">
        <v>43</v>
      </c>
      <c r="B364" s="36" t="s">
        <v>68</v>
      </c>
      <c r="C364" s="36" t="s">
        <v>108</v>
      </c>
      <c r="D364" s="36" t="s">
        <v>105</v>
      </c>
      <c r="E364" s="36" t="s">
        <v>155</v>
      </c>
      <c r="F364" s="36"/>
      <c r="G364" s="37">
        <f>G365</f>
        <v>7</v>
      </c>
      <c r="H364" s="37">
        <f t="shared" si="34"/>
        <v>0</v>
      </c>
      <c r="I364" s="37">
        <f t="shared" si="34"/>
        <v>7</v>
      </c>
      <c r="J364" s="37">
        <f t="shared" si="34"/>
        <v>7</v>
      </c>
      <c r="K364" s="77">
        <f t="shared" si="33"/>
        <v>100</v>
      </c>
    </row>
    <row r="365" spans="1:11" ht="63.75">
      <c r="A365" s="40" t="s">
        <v>395</v>
      </c>
      <c r="B365" s="36" t="s">
        <v>68</v>
      </c>
      <c r="C365" s="36" t="s">
        <v>108</v>
      </c>
      <c r="D365" s="36" t="s">
        <v>105</v>
      </c>
      <c r="E365" s="36" t="s">
        <v>396</v>
      </c>
      <c r="F365" s="36"/>
      <c r="G365" s="37">
        <f>G366</f>
        <v>7</v>
      </c>
      <c r="H365" s="37">
        <f t="shared" si="34"/>
        <v>0</v>
      </c>
      <c r="I365" s="37">
        <f t="shared" si="34"/>
        <v>7</v>
      </c>
      <c r="J365" s="37">
        <f t="shared" si="34"/>
        <v>7</v>
      </c>
      <c r="K365" s="77">
        <f t="shared" si="33"/>
        <v>100</v>
      </c>
    </row>
    <row r="366" spans="1:11" ht="25.5">
      <c r="A366" s="6" t="s">
        <v>403</v>
      </c>
      <c r="B366" s="48" t="s">
        <v>68</v>
      </c>
      <c r="C366" s="48" t="s">
        <v>108</v>
      </c>
      <c r="D366" s="48" t="s">
        <v>105</v>
      </c>
      <c r="E366" s="48" t="s">
        <v>404</v>
      </c>
      <c r="F366" s="36"/>
      <c r="G366" s="37">
        <f>G367</f>
        <v>7</v>
      </c>
      <c r="H366" s="37">
        <f t="shared" si="34"/>
        <v>0</v>
      </c>
      <c r="I366" s="37">
        <f t="shared" si="34"/>
        <v>7</v>
      </c>
      <c r="J366" s="37">
        <f t="shared" si="34"/>
        <v>7</v>
      </c>
      <c r="K366" s="77">
        <f t="shared" si="33"/>
        <v>100</v>
      </c>
    </row>
    <row r="367" spans="1:11" ht="25.5">
      <c r="A367" s="3" t="s">
        <v>71</v>
      </c>
      <c r="B367" s="36" t="s">
        <v>68</v>
      </c>
      <c r="C367" s="36" t="s">
        <v>108</v>
      </c>
      <c r="D367" s="36" t="s">
        <v>105</v>
      </c>
      <c r="E367" s="36" t="s">
        <v>404</v>
      </c>
      <c r="F367" s="36" t="s">
        <v>214</v>
      </c>
      <c r="G367" s="37">
        <v>7</v>
      </c>
      <c r="H367" s="37">
        <v>0</v>
      </c>
      <c r="I367" s="37">
        <v>7</v>
      </c>
      <c r="J367" s="37">
        <v>7</v>
      </c>
      <c r="K367" s="77">
        <f t="shared" si="33"/>
        <v>100</v>
      </c>
    </row>
    <row r="368" spans="1:11" ht="12.75">
      <c r="A368" s="3" t="s">
        <v>52</v>
      </c>
      <c r="B368" s="36" t="s">
        <v>68</v>
      </c>
      <c r="C368" s="36" t="s">
        <v>106</v>
      </c>
      <c r="D368" s="36" t="s">
        <v>101</v>
      </c>
      <c r="E368" s="36"/>
      <c r="F368" s="36"/>
      <c r="G368" s="37">
        <f>G369+G374+G379</f>
        <v>3879.1</v>
      </c>
      <c r="H368" s="37">
        <f>H369+H374+H379</f>
        <v>0</v>
      </c>
      <c r="I368" s="37">
        <f>I369+I374+I379</f>
        <v>3879.1</v>
      </c>
      <c r="J368" s="37">
        <f>J369+J374+J379</f>
        <v>2441.6000000000004</v>
      </c>
      <c r="K368" s="77">
        <f t="shared" si="33"/>
        <v>62.942435100925486</v>
      </c>
    </row>
    <row r="369" spans="1:11" ht="12.75">
      <c r="A369" s="4" t="s">
        <v>149</v>
      </c>
      <c r="B369" s="38" t="s">
        <v>68</v>
      </c>
      <c r="C369" s="38" t="s">
        <v>106</v>
      </c>
      <c r="D369" s="38" t="s">
        <v>102</v>
      </c>
      <c r="E369" s="38"/>
      <c r="F369" s="38"/>
      <c r="G369" s="39">
        <f aca="true" t="shared" si="35" ref="G369:J372">G370</f>
        <v>787.9</v>
      </c>
      <c r="H369" s="39">
        <f t="shared" si="35"/>
        <v>0</v>
      </c>
      <c r="I369" s="39">
        <f t="shared" si="35"/>
        <v>787.9</v>
      </c>
      <c r="J369" s="39">
        <f t="shared" si="35"/>
        <v>787.9</v>
      </c>
      <c r="K369" s="79">
        <f t="shared" si="33"/>
        <v>100</v>
      </c>
    </row>
    <row r="370" spans="1:11" ht="12.75">
      <c r="A370" s="3" t="s">
        <v>96</v>
      </c>
      <c r="B370" s="36" t="s">
        <v>68</v>
      </c>
      <c r="C370" s="36" t="s">
        <v>106</v>
      </c>
      <c r="D370" s="36" t="s">
        <v>102</v>
      </c>
      <c r="E370" s="36" t="s">
        <v>158</v>
      </c>
      <c r="F370" s="36"/>
      <c r="G370" s="37">
        <f t="shared" si="35"/>
        <v>787.9</v>
      </c>
      <c r="H370" s="37">
        <f t="shared" si="35"/>
        <v>0</v>
      </c>
      <c r="I370" s="37">
        <f t="shared" si="35"/>
        <v>787.9</v>
      </c>
      <c r="J370" s="37">
        <f t="shared" si="35"/>
        <v>787.9</v>
      </c>
      <c r="K370" s="77">
        <f t="shared" si="33"/>
        <v>100</v>
      </c>
    </row>
    <row r="371" spans="1:11" ht="51">
      <c r="A371" s="3" t="s">
        <v>182</v>
      </c>
      <c r="B371" s="36" t="s">
        <v>68</v>
      </c>
      <c r="C371" s="36" t="s">
        <v>106</v>
      </c>
      <c r="D371" s="36" t="s">
        <v>102</v>
      </c>
      <c r="E371" s="36" t="s">
        <v>183</v>
      </c>
      <c r="F371" s="36"/>
      <c r="G371" s="37">
        <f t="shared" si="35"/>
        <v>787.9</v>
      </c>
      <c r="H371" s="37">
        <f t="shared" si="35"/>
        <v>0</v>
      </c>
      <c r="I371" s="37">
        <f t="shared" si="35"/>
        <v>787.9</v>
      </c>
      <c r="J371" s="37">
        <f t="shared" si="35"/>
        <v>787.9</v>
      </c>
      <c r="K371" s="77">
        <f t="shared" si="33"/>
        <v>100</v>
      </c>
    </row>
    <row r="372" spans="1:11" ht="89.25">
      <c r="A372" s="3" t="s">
        <v>405</v>
      </c>
      <c r="B372" s="36" t="s">
        <v>68</v>
      </c>
      <c r="C372" s="36" t="s">
        <v>106</v>
      </c>
      <c r="D372" s="36" t="s">
        <v>102</v>
      </c>
      <c r="E372" s="36" t="s">
        <v>184</v>
      </c>
      <c r="F372" s="36"/>
      <c r="G372" s="37">
        <f t="shared" si="35"/>
        <v>787.9</v>
      </c>
      <c r="H372" s="37">
        <f t="shared" si="35"/>
        <v>0</v>
      </c>
      <c r="I372" s="37">
        <f t="shared" si="35"/>
        <v>787.9</v>
      </c>
      <c r="J372" s="37">
        <f t="shared" si="35"/>
        <v>787.9</v>
      </c>
      <c r="K372" s="77">
        <f t="shared" si="33"/>
        <v>100</v>
      </c>
    </row>
    <row r="373" spans="1:11" ht="25.5">
      <c r="A373" s="3" t="s">
        <v>197</v>
      </c>
      <c r="B373" s="36" t="s">
        <v>68</v>
      </c>
      <c r="C373" s="36" t="s">
        <v>106</v>
      </c>
      <c r="D373" s="36" t="s">
        <v>102</v>
      </c>
      <c r="E373" s="36" t="s">
        <v>184</v>
      </c>
      <c r="F373" s="36" t="s">
        <v>196</v>
      </c>
      <c r="G373" s="37">
        <v>787.9</v>
      </c>
      <c r="H373" s="37">
        <v>0</v>
      </c>
      <c r="I373" s="37">
        <v>787.9</v>
      </c>
      <c r="J373" s="37">
        <v>787.9</v>
      </c>
      <c r="K373" s="77">
        <f t="shared" si="33"/>
        <v>100</v>
      </c>
    </row>
    <row r="374" spans="1:11" ht="12.75">
      <c r="A374" s="4" t="s">
        <v>61</v>
      </c>
      <c r="B374" s="38" t="s">
        <v>68</v>
      </c>
      <c r="C374" s="38" t="s">
        <v>106</v>
      </c>
      <c r="D374" s="38" t="s">
        <v>105</v>
      </c>
      <c r="E374" s="38"/>
      <c r="F374" s="38"/>
      <c r="G374" s="39">
        <f>G375</f>
        <v>460</v>
      </c>
      <c r="H374" s="39">
        <f aca="true" t="shared" si="36" ref="H374:J377">H375</f>
        <v>0</v>
      </c>
      <c r="I374" s="39">
        <f t="shared" si="36"/>
        <v>460</v>
      </c>
      <c r="J374" s="39">
        <f t="shared" si="36"/>
        <v>460</v>
      </c>
      <c r="K374" s="79">
        <f t="shared" si="33"/>
        <v>100</v>
      </c>
    </row>
    <row r="375" spans="1:11" ht="25.5">
      <c r="A375" s="3" t="s">
        <v>43</v>
      </c>
      <c r="B375" s="36" t="s">
        <v>68</v>
      </c>
      <c r="C375" s="36" t="s">
        <v>106</v>
      </c>
      <c r="D375" s="36" t="s">
        <v>105</v>
      </c>
      <c r="E375" s="36" t="s">
        <v>155</v>
      </c>
      <c r="F375" s="36"/>
      <c r="G375" s="37">
        <f>G376</f>
        <v>460</v>
      </c>
      <c r="H375" s="37">
        <f t="shared" si="36"/>
        <v>0</v>
      </c>
      <c r="I375" s="37">
        <f t="shared" si="36"/>
        <v>460</v>
      </c>
      <c r="J375" s="37">
        <f t="shared" si="36"/>
        <v>460</v>
      </c>
      <c r="K375" s="77">
        <f t="shared" si="33"/>
        <v>100</v>
      </c>
    </row>
    <row r="376" spans="1:11" ht="38.25">
      <c r="A376" s="40" t="s">
        <v>406</v>
      </c>
      <c r="B376" s="36" t="s">
        <v>68</v>
      </c>
      <c r="C376" s="36" t="s">
        <v>106</v>
      </c>
      <c r="D376" s="36" t="s">
        <v>105</v>
      </c>
      <c r="E376" s="36" t="s">
        <v>407</v>
      </c>
      <c r="F376" s="36"/>
      <c r="G376" s="37">
        <f>G377</f>
        <v>460</v>
      </c>
      <c r="H376" s="37">
        <f t="shared" si="36"/>
        <v>0</v>
      </c>
      <c r="I376" s="37">
        <f t="shared" si="36"/>
        <v>460</v>
      </c>
      <c r="J376" s="37">
        <f t="shared" si="36"/>
        <v>460</v>
      </c>
      <c r="K376" s="77">
        <f t="shared" si="33"/>
        <v>100</v>
      </c>
    </row>
    <row r="377" spans="1:11" ht="12.75">
      <c r="A377" s="6" t="s">
        <v>408</v>
      </c>
      <c r="B377" s="48" t="s">
        <v>68</v>
      </c>
      <c r="C377" s="48" t="s">
        <v>106</v>
      </c>
      <c r="D377" s="48" t="s">
        <v>105</v>
      </c>
      <c r="E377" s="48" t="s">
        <v>409</v>
      </c>
      <c r="F377" s="36"/>
      <c r="G377" s="37">
        <f>G378</f>
        <v>460</v>
      </c>
      <c r="H377" s="37">
        <f t="shared" si="36"/>
        <v>0</v>
      </c>
      <c r="I377" s="37">
        <f t="shared" si="36"/>
        <v>460</v>
      </c>
      <c r="J377" s="37">
        <f t="shared" si="36"/>
        <v>460</v>
      </c>
      <c r="K377" s="77">
        <f t="shared" si="33"/>
        <v>100</v>
      </c>
    </row>
    <row r="378" spans="1:11" ht="25.5">
      <c r="A378" s="3" t="s">
        <v>71</v>
      </c>
      <c r="B378" s="36" t="s">
        <v>68</v>
      </c>
      <c r="C378" s="36" t="s">
        <v>106</v>
      </c>
      <c r="D378" s="36" t="s">
        <v>105</v>
      </c>
      <c r="E378" s="36" t="s">
        <v>409</v>
      </c>
      <c r="F378" s="36" t="s">
        <v>214</v>
      </c>
      <c r="G378" s="37">
        <v>460</v>
      </c>
      <c r="H378" s="37">
        <v>0</v>
      </c>
      <c r="I378" s="37">
        <v>460</v>
      </c>
      <c r="J378" s="37">
        <v>460</v>
      </c>
      <c r="K378" s="77">
        <f t="shared" si="33"/>
        <v>100</v>
      </c>
    </row>
    <row r="379" spans="1:11" ht="25.5">
      <c r="A379" s="13" t="s">
        <v>62</v>
      </c>
      <c r="B379" s="38" t="s">
        <v>68</v>
      </c>
      <c r="C379" s="38" t="s">
        <v>106</v>
      </c>
      <c r="D379" s="38" t="s">
        <v>113</v>
      </c>
      <c r="E379" s="38"/>
      <c r="F379" s="38"/>
      <c r="G379" s="52">
        <f>G380+G384</f>
        <v>2631.2</v>
      </c>
      <c r="H379" s="52">
        <f>H380+H384</f>
        <v>0</v>
      </c>
      <c r="I379" s="52">
        <f>I380+I384</f>
        <v>2631.2</v>
      </c>
      <c r="J379" s="52">
        <f>J380+J384</f>
        <v>1193.7</v>
      </c>
      <c r="K379" s="79">
        <f t="shared" si="33"/>
        <v>45.36713286713287</v>
      </c>
    </row>
    <row r="380" spans="1:11" ht="12.75">
      <c r="A380" s="3" t="s">
        <v>96</v>
      </c>
      <c r="B380" s="36" t="s">
        <v>68</v>
      </c>
      <c r="C380" s="36" t="s">
        <v>106</v>
      </c>
      <c r="D380" s="36" t="s">
        <v>113</v>
      </c>
      <c r="E380" s="36" t="s">
        <v>158</v>
      </c>
      <c r="F380" s="36"/>
      <c r="G380" s="37">
        <f>G381</f>
        <v>1427.5</v>
      </c>
      <c r="H380" s="37">
        <f aca="true" t="shared" si="37" ref="H380:J382">H381</f>
        <v>0</v>
      </c>
      <c r="I380" s="37">
        <f t="shared" si="37"/>
        <v>1427.5</v>
      </c>
      <c r="J380" s="37">
        <f t="shared" si="37"/>
        <v>0</v>
      </c>
      <c r="K380" s="77">
        <f t="shared" si="33"/>
        <v>0</v>
      </c>
    </row>
    <row r="381" spans="1:11" ht="38.25">
      <c r="A381" s="25" t="s">
        <v>410</v>
      </c>
      <c r="B381" s="36" t="s">
        <v>68</v>
      </c>
      <c r="C381" s="36" t="s">
        <v>106</v>
      </c>
      <c r="D381" s="36" t="s">
        <v>113</v>
      </c>
      <c r="E381" s="36" t="s">
        <v>411</v>
      </c>
      <c r="F381" s="36"/>
      <c r="G381" s="37">
        <f>G382</f>
        <v>1427.5</v>
      </c>
      <c r="H381" s="37">
        <f t="shared" si="37"/>
        <v>0</v>
      </c>
      <c r="I381" s="37">
        <f t="shared" si="37"/>
        <v>1427.5</v>
      </c>
      <c r="J381" s="37">
        <f t="shared" si="37"/>
        <v>0</v>
      </c>
      <c r="K381" s="77">
        <f t="shared" si="33"/>
        <v>0</v>
      </c>
    </row>
    <row r="382" spans="1:11" ht="142.5" customHeight="1">
      <c r="A382" s="25" t="s">
        <v>412</v>
      </c>
      <c r="B382" s="36" t="s">
        <v>68</v>
      </c>
      <c r="C382" s="36" t="s">
        <v>106</v>
      </c>
      <c r="D382" s="36" t="s">
        <v>113</v>
      </c>
      <c r="E382" s="36" t="s">
        <v>413</v>
      </c>
      <c r="F382" s="36"/>
      <c r="G382" s="37">
        <f>G383</f>
        <v>1427.5</v>
      </c>
      <c r="H382" s="37">
        <f t="shared" si="37"/>
        <v>0</v>
      </c>
      <c r="I382" s="37">
        <f t="shared" si="37"/>
        <v>1427.5</v>
      </c>
      <c r="J382" s="37">
        <f t="shared" si="37"/>
        <v>0</v>
      </c>
      <c r="K382" s="77">
        <f t="shared" si="33"/>
        <v>0</v>
      </c>
    </row>
    <row r="383" spans="1:11" ht="25.5">
      <c r="A383" s="3" t="s">
        <v>71</v>
      </c>
      <c r="B383" s="36" t="s">
        <v>68</v>
      </c>
      <c r="C383" s="36" t="s">
        <v>106</v>
      </c>
      <c r="D383" s="36" t="s">
        <v>113</v>
      </c>
      <c r="E383" s="36" t="s">
        <v>413</v>
      </c>
      <c r="F383" s="36" t="s">
        <v>214</v>
      </c>
      <c r="G383" s="37">
        <v>1427.5</v>
      </c>
      <c r="H383" s="37">
        <v>0</v>
      </c>
      <c r="I383" s="37">
        <v>1427.5</v>
      </c>
      <c r="J383" s="78">
        <v>0</v>
      </c>
      <c r="K383" s="77">
        <f t="shared" si="33"/>
        <v>0</v>
      </c>
    </row>
    <row r="384" spans="1:11" ht="17.25" customHeight="1">
      <c r="A384" s="3" t="s">
        <v>43</v>
      </c>
      <c r="B384" s="36" t="s">
        <v>68</v>
      </c>
      <c r="C384" s="36" t="s">
        <v>106</v>
      </c>
      <c r="D384" s="36" t="s">
        <v>113</v>
      </c>
      <c r="E384" s="36" t="s">
        <v>155</v>
      </c>
      <c r="F384" s="36"/>
      <c r="G384" s="37">
        <f aca="true" t="shared" si="38" ref="G384:J386">G385</f>
        <v>1203.7</v>
      </c>
      <c r="H384" s="37">
        <f t="shared" si="38"/>
        <v>0</v>
      </c>
      <c r="I384" s="37">
        <f t="shared" si="38"/>
        <v>1203.7</v>
      </c>
      <c r="J384" s="37">
        <f t="shared" si="38"/>
        <v>1193.7</v>
      </c>
      <c r="K384" s="77">
        <f t="shared" si="33"/>
        <v>99.16922821300989</v>
      </c>
    </row>
    <row r="385" spans="1:11" ht="51">
      <c r="A385" s="40" t="s">
        <v>414</v>
      </c>
      <c r="B385" s="36" t="s">
        <v>68</v>
      </c>
      <c r="C385" s="36" t="s">
        <v>106</v>
      </c>
      <c r="D385" s="36" t="s">
        <v>113</v>
      </c>
      <c r="E385" s="36" t="s">
        <v>415</v>
      </c>
      <c r="F385" s="36"/>
      <c r="G385" s="37">
        <f t="shared" si="38"/>
        <v>1203.7</v>
      </c>
      <c r="H385" s="37">
        <f t="shared" si="38"/>
        <v>0</v>
      </c>
      <c r="I385" s="37">
        <f t="shared" si="38"/>
        <v>1203.7</v>
      </c>
      <c r="J385" s="37">
        <f t="shared" si="38"/>
        <v>1193.7</v>
      </c>
      <c r="K385" s="77">
        <f t="shared" si="33"/>
        <v>99.16922821300989</v>
      </c>
    </row>
    <row r="386" spans="1:11" ht="25.5">
      <c r="A386" s="3" t="s">
        <v>229</v>
      </c>
      <c r="B386" s="36" t="s">
        <v>68</v>
      </c>
      <c r="C386" s="36" t="s">
        <v>106</v>
      </c>
      <c r="D386" s="36" t="s">
        <v>113</v>
      </c>
      <c r="E386" s="36" t="s">
        <v>416</v>
      </c>
      <c r="F386" s="36"/>
      <c r="G386" s="37">
        <f t="shared" si="38"/>
        <v>1203.7</v>
      </c>
      <c r="H386" s="37">
        <f t="shared" si="38"/>
        <v>0</v>
      </c>
      <c r="I386" s="37">
        <f t="shared" si="38"/>
        <v>1203.7</v>
      </c>
      <c r="J386" s="37">
        <f t="shared" si="38"/>
        <v>1193.7</v>
      </c>
      <c r="K386" s="77">
        <f t="shared" si="33"/>
        <v>99.16922821300989</v>
      </c>
    </row>
    <row r="387" spans="1:11" ht="25.5">
      <c r="A387" s="3" t="s">
        <v>71</v>
      </c>
      <c r="B387" s="36" t="s">
        <v>68</v>
      </c>
      <c r="C387" s="36" t="s">
        <v>106</v>
      </c>
      <c r="D387" s="36" t="s">
        <v>113</v>
      </c>
      <c r="E387" s="36" t="s">
        <v>416</v>
      </c>
      <c r="F387" s="36" t="s">
        <v>214</v>
      </c>
      <c r="G387" s="37">
        <v>1203.7</v>
      </c>
      <c r="H387" s="37">
        <v>0</v>
      </c>
      <c r="I387" s="37">
        <v>1203.7</v>
      </c>
      <c r="J387" s="51">
        <v>1193.7</v>
      </c>
      <c r="K387" s="77">
        <f t="shared" si="33"/>
        <v>99.16922821300989</v>
      </c>
    </row>
    <row r="388" spans="1:11" ht="12.75">
      <c r="A388" s="3" t="s">
        <v>202</v>
      </c>
      <c r="B388" s="36" t="s">
        <v>68</v>
      </c>
      <c r="C388" s="36" t="s">
        <v>103</v>
      </c>
      <c r="D388" s="36" t="s">
        <v>101</v>
      </c>
      <c r="E388" s="36"/>
      <c r="F388" s="36"/>
      <c r="G388" s="37">
        <f>G389</f>
        <v>1289.1</v>
      </c>
      <c r="H388" s="37">
        <f>H389</f>
        <v>0</v>
      </c>
      <c r="I388" s="37">
        <f>I389</f>
        <v>1289.1</v>
      </c>
      <c r="J388" s="37">
        <f>J389</f>
        <v>1289.1</v>
      </c>
      <c r="K388" s="77">
        <f t="shared" si="33"/>
        <v>100</v>
      </c>
    </row>
    <row r="389" spans="1:11" ht="12.75">
      <c r="A389" s="4" t="s">
        <v>203</v>
      </c>
      <c r="B389" s="38" t="s">
        <v>68</v>
      </c>
      <c r="C389" s="38" t="s">
        <v>103</v>
      </c>
      <c r="D389" s="38" t="s">
        <v>107</v>
      </c>
      <c r="E389" s="38"/>
      <c r="F389" s="38"/>
      <c r="G389" s="39">
        <f>G390+G394</f>
        <v>1289.1</v>
      </c>
      <c r="H389" s="39">
        <f>H390+H394</f>
        <v>0</v>
      </c>
      <c r="I389" s="39">
        <f>I390+I394</f>
        <v>1289.1</v>
      </c>
      <c r="J389" s="39">
        <f>J390+J394</f>
        <v>1289.1</v>
      </c>
      <c r="K389" s="79">
        <f t="shared" si="33"/>
        <v>100</v>
      </c>
    </row>
    <row r="390" spans="1:11" ht="12.75">
      <c r="A390" s="11" t="s">
        <v>143</v>
      </c>
      <c r="B390" s="36" t="s">
        <v>68</v>
      </c>
      <c r="C390" s="36" t="s">
        <v>103</v>
      </c>
      <c r="D390" s="36" t="s">
        <v>107</v>
      </c>
      <c r="E390" s="36" t="s">
        <v>151</v>
      </c>
      <c r="F390" s="36"/>
      <c r="G390" s="37">
        <f aca="true" t="shared" si="39" ref="G390:J392">G391</f>
        <v>0.3</v>
      </c>
      <c r="H390" s="37">
        <f t="shared" si="39"/>
        <v>0</v>
      </c>
      <c r="I390" s="37">
        <f t="shared" si="39"/>
        <v>0.3</v>
      </c>
      <c r="J390" s="37">
        <f t="shared" si="39"/>
        <v>0.3</v>
      </c>
      <c r="K390" s="77">
        <f t="shared" si="33"/>
        <v>100</v>
      </c>
    </row>
    <row r="391" spans="1:11" ht="114.75">
      <c r="A391" s="11" t="s">
        <v>201</v>
      </c>
      <c r="B391" s="36" t="s">
        <v>68</v>
      </c>
      <c r="C391" s="36" t="s">
        <v>103</v>
      </c>
      <c r="D391" s="36" t="s">
        <v>107</v>
      </c>
      <c r="E391" s="36" t="s">
        <v>144</v>
      </c>
      <c r="F391" s="36"/>
      <c r="G391" s="37">
        <f t="shared" si="39"/>
        <v>0.3</v>
      </c>
      <c r="H391" s="37">
        <f t="shared" si="39"/>
        <v>0</v>
      </c>
      <c r="I391" s="37">
        <f t="shared" si="39"/>
        <v>0.3</v>
      </c>
      <c r="J391" s="37">
        <f t="shared" si="39"/>
        <v>0.3</v>
      </c>
      <c r="K391" s="77">
        <f t="shared" si="33"/>
        <v>100</v>
      </c>
    </row>
    <row r="392" spans="1:11" ht="51">
      <c r="A392" s="3" t="s">
        <v>417</v>
      </c>
      <c r="B392" s="36" t="s">
        <v>68</v>
      </c>
      <c r="C392" s="36" t="s">
        <v>103</v>
      </c>
      <c r="D392" s="36" t="s">
        <v>107</v>
      </c>
      <c r="E392" s="36" t="s">
        <v>418</v>
      </c>
      <c r="F392" s="36"/>
      <c r="G392" s="37">
        <f t="shared" si="39"/>
        <v>0.3</v>
      </c>
      <c r="H392" s="37">
        <f t="shared" si="39"/>
        <v>0</v>
      </c>
      <c r="I392" s="37">
        <f t="shared" si="39"/>
        <v>0.3</v>
      </c>
      <c r="J392" s="37">
        <f t="shared" si="39"/>
        <v>0.3</v>
      </c>
      <c r="K392" s="77">
        <f t="shared" si="33"/>
        <v>100</v>
      </c>
    </row>
    <row r="393" spans="1:11" ht="25.5">
      <c r="A393" s="3" t="s">
        <v>71</v>
      </c>
      <c r="B393" s="36" t="s">
        <v>68</v>
      </c>
      <c r="C393" s="36" t="s">
        <v>103</v>
      </c>
      <c r="D393" s="36" t="s">
        <v>107</v>
      </c>
      <c r="E393" s="36" t="s">
        <v>418</v>
      </c>
      <c r="F393" s="36" t="s">
        <v>214</v>
      </c>
      <c r="G393" s="37">
        <v>0.3</v>
      </c>
      <c r="H393" s="37">
        <v>0</v>
      </c>
      <c r="I393" s="37">
        <v>0.3</v>
      </c>
      <c r="J393" s="37">
        <v>0.3</v>
      </c>
      <c r="K393" s="77">
        <f t="shared" si="33"/>
        <v>100</v>
      </c>
    </row>
    <row r="394" spans="1:11" ht="25.5">
      <c r="A394" s="3" t="s">
        <v>43</v>
      </c>
      <c r="B394" s="36" t="s">
        <v>68</v>
      </c>
      <c r="C394" s="36" t="s">
        <v>103</v>
      </c>
      <c r="D394" s="36" t="s">
        <v>107</v>
      </c>
      <c r="E394" s="36" t="s">
        <v>155</v>
      </c>
      <c r="F394" s="36"/>
      <c r="G394" s="37">
        <f aca="true" t="shared" si="40" ref="G394:J395">G395</f>
        <v>1288.8</v>
      </c>
      <c r="H394" s="37">
        <f t="shared" si="40"/>
        <v>0</v>
      </c>
      <c r="I394" s="37">
        <f t="shared" si="40"/>
        <v>1288.8</v>
      </c>
      <c r="J394" s="37">
        <f t="shared" si="40"/>
        <v>1288.8</v>
      </c>
      <c r="K394" s="77">
        <f t="shared" si="33"/>
        <v>100</v>
      </c>
    </row>
    <row r="395" spans="1:11" ht="25.5">
      <c r="A395" s="3" t="s">
        <v>419</v>
      </c>
      <c r="B395" s="36" t="s">
        <v>68</v>
      </c>
      <c r="C395" s="36" t="s">
        <v>103</v>
      </c>
      <c r="D395" s="36" t="s">
        <v>107</v>
      </c>
      <c r="E395" s="36" t="s">
        <v>420</v>
      </c>
      <c r="F395" s="36"/>
      <c r="G395" s="37">
        <f t="shared" si="40"/>
        <v>1288.8</v>
      </c>
      <c r="H395" s="37">
        <f t="shared" si="40"/>
        <v>0</v>
      </c>
      <c r="I395" s="37">
        <f t="shared" si="40"/>
        <v>1288.8</v>
      </c>
      <c r="J395" s="37">
        <f t="shared" si="40"/>
        <v>1288.8</v>
      </c>
      <c r="K395" s="77">
        <f t="shared" si="33"/>
        <v>100</v>
      </c>
    </row>
    <row r="396" spans="1:11" ht="25.5">
      <c r="A396" s="3" t="s">
        <v>71</v>
      </c>
      <c r="B396" s="36" t="s">
        <v>68</v>
      </c>
      <c r="C396" s="36" t="s">
        <v>103</v>
      </c>
      <c r="D396" s="36" t="s">
        <v>107</v>
      </c>
      <c r="E396" s="36" t="s">
        <v>420</v>
      </c>
      <c r="F396" s="36" t="s">
        <v>214</v>
      </c>
      <c r="G396" s="37">
        <v>1288.8</v>
      </c>
      <c r="H396" s="37">
        <v>0</v>
      </c>
      <c r="I396" s="37">
        <v>1288.8</v>
      </c>
      <c r="J396" s="37">
        <v>1288.8</v>
      </c>
      <c r="K396" s="77">
        <f t="shared" si="33"/>
        <v>100</v>
      </c>
    </row>
    <row r="397" spans="1:11" ht="12.75">
      <c r="A397" s="3" t="s">
        <v>85</v>
      </c>
      <c r="B397" s="36" t="s">
        <v>68</v>
      </c>
      <c r="C397" s="36" t="s">
        <v>109</v>
      </c>
      <c r="D397" s="36" t="s">
        <v>101</v>
      </c>
      <c r="E397" s="53"/>
      <c r="F397" s="53"/>
      <c r="G397" s="37">
        <f aca="true" t="shared" si="41" ref="G397:J401">G398</f>
        <v>61.9</v>
      </c>
      <c r="H397" s="37">
        <f t="shared" si="41"/>
        <v>0</v>
      </c>
      <c r="I397" s="37">
        <f t="shared" si="41"/>
        <v>61.9</v>
      </c>
      <c r="J397" s="37">
        <f t="shared" si="41"/>
        <v>61.9</v>
      </c>
      <c r="K397" s="77">
        <f t="shared" si="33"/>
        <v>100</v>
      </c>
    </row>
    <row r="398" spans="1:11" ht="25.5">
      <c r="A398" s="4" t="s">
        <v>86</v>
      </c>
      <c r="B398" s="38" t="s">
        <v>68</v>
      </c>
      <c r="C398" s="38" t="s">
        <v>109</v>
      </c>
      <c r="D398" s="38" t="s">
        <v>108</v>
      </c>
      <c r="E398" s="38"/>
      <c r="F398" s="38"/>
      <c r="G398" s="39">
        <f t="shared" si="41"/>
        <v>61.9</v>
      </c>
      <c r="H398" s="39">
        <f t="shared" si="41"/>
        <v>0</v>
      </c>
      <c r="I398" s="39">
        <f t="shared" si="41"/>
        <v>61.9</v>
      </c>
      <c r="J398" s="39">
        <f t="shared" si="41"/>
        <v>61.9</v>
      </c>
      <c r="K398" s="87">
        <f t="shared" si="33"/>
        <v>100</v>
      </c>
    </row>
    <row r="399" spans="1:11" ht="25.5">
      <c r="A399" s="3" t="s">
        <v>43</v>
      </c>
      <c r="B399" s="36" t="s">
        <v>68</v>
      </c>
      <c r="C399" s="36" t="s">
        <v>109</v>
      </c>
      <c r="D399" s="36" t="s">
        <v>108</v>
      </c>
      <c r="E399" s="36" t="s">
        <v>155</v>
      </c>
      <c r="F399" s="36"/>
      <c r="G399" s="37">
        <f t="shared" si="41"/>
        <v>61.9</v>
      </c>
      <c r="H399" s="37">
        <f t="shared" si="41"/>
        <v>0</v>
      </c>
      <c r="I399" s="37">
        <f t="shared" si="41"/>
        <v>61.9</v>
      </c>
      <c r="J399" s="37">
        <f t="shared" si="41"/>
        <v>61.9</v>
      </c>
      <c r="K399" s="77">
        <f t="shared" si="33"/>
        <v>100</v>
      </c>
    </row>
    <row r="400" spans="1:11" ht="63.75">
      <c r="A400" s="40" t="s">
        <v>395</v>
      </c>
      <c r="B400" s="36" t="s">
        <v>68</v>
      </c>
      <c r="C400" s="36" t="s">
        <v>109</v>
      </c>
      <c r="D400" s="36" t="s">
        <v>108</v>
      </c>
      <c r="E400" s="36" t="s">
        <v>396</v>
      </c>
      <c r="F400" s="36"/>
      <c r="G400" s="37">
        <f t="shared" si="41"/>
        <v>61.9</v>
      </c>
      <c r="H400" s="37">
        <f t="shared" si="41"/>
        <v>0</v>
      </c>
      <c r="I400" s="37">
        <f t="shared" si="41"/>
        <v>61.9</v>
      </c>
      <c r="J400" s="37">
        <f t="shared" si="41"/>
        <v>61.9</v>
      </c>
      <c r="K400" s="77">
        <f t="shared" si="33"/>
        <v>100</v>
      </c>
    </row>
    <row r="401" spans="1:11" ht="12.75">
      <c r="A401" s="3" t="s">
        <v>63</v>
      </c>
      <c r="B401" s="36" t="s">
        <v>68</v>
      </c>
      <c r="C401" s="36" t="s">
        <v>109</v>
      </c>
      <c r="D401" s="36" t="s">
        <v>108</v>
      </c>
      <c r="E401" s="36" t="s">
        <v>421</v>
      </c>
      <c r="F401" s="36"/>
      <c r="G401" s="37">
        <f t="shared" si="41"/>
        <v>61.9</v>
      </c>
      <c r="H401" s="37">
        <f t="shared" si="41"/>
        <v>0</v>
      </c>
      <c r="I401" s="37">
        <f t="shared" si="41"/>
        <v>61.9</v>
      </c>
      <c r="J401" s="37">
        <f t="shared" si="41"/>
        <v>61.9</v>
      </c>
      <c r="K401" s="77">
        <f t="shared" si="33"/>
        <v>100</v>
      </c>
    </row>
    <row r="402" spans="1:11" ht="25.5">
      <c r="A402" s="3" t="s">
        <v>71</v>
      </c>
      <c r="B402" s="36" t="s">
        <v>68</v>
      </c>
      <c r="C402" s="36" t="s">
        <v>109</v>
      </c>
      <c r="D402" s="36" t="s">
        <v>108</v>
      </c>
      <c r="E402" s="36" t="s">
        <v>421</v>
      </c>
      <c r="F402" s="36" t="s">
        <v>214</v>
      </c>
      <c r="G402" s="37">
        <v>61.9</v>
      </c>
      <c r="H402" s="37">
        <v>0</v>
      </c>
      <c r="I402" s="37">
        <v>61.9</v>
      </c>
      <c r="J402" s="37">
        <v>61.9</v>
      </c>
      <c r="K402" s="77">
        <f t="shared" si="33"/>
        <v>100</v>
      </c>
    </row>
    <row r="403" spans="1:11" ht="12.75">
      <c r="A403" s="3" t="s">
        <v>44</v>
      </c>
      <c r="B403" s="36" t="s">
        <v>68</v>
      </c>
      <c r="C403" s="36" t="s">
        <v>100</v>
      </c>
      <c r="D403" s="36" t="s">
        <v>101</v>
      </c>
      <c r="E403" s="36"/>
      <c r="F403" s="36"/>
      <c r="G403" s="37">
        <f>G404+G409</f>
        <v>351</v>
      </c>
      <c r="H403" s="37">
        <f>H404+H409</f>
        <v>0</v>
      </c>
      <c r="I403" s="37">
        <f>I404+I409</f>
        <v>351</v>
      </c>
      <c r="J403" s="37">
        <f>J404+J409</f>
        <v>320.3</v>
      </c>
      <c r="K403" s="77">
        <f t="shared" si="33"/>
        <v>91.25356125356126</v>
      </c>
    </row>
    <row r="404" spans="1:11" ht="25.5">
      <c r="A404" s="4" t="s">
        <v>117</v>
      </c>
      <c r="B404" s="38" t="s">
        <v>68</v>
      </c>
      <c r="C404" s="38" t="s">
        <v>100</v>
      </c>
      <c r="D404" s="38" t="s">
        <v>103</v>
      </c>
      <c r="E404" s="38"/>
      <c r="F404" s="38"/>
      <c r="G404" s="39">
        <f>G406</f>
        <v>197</v>
      </c>
      <c r="H404" s="39">
        <f>H406</f>
        <v>0</v>
      </c>
      <c r="I404" s="39">
        <f>I406</f>
        <v>197</v>
      </c>
      <c r="J404" s="39">
        <f>J406</f>
        <v>166.3</v>
      </c>
      <c r="K404" s="87">
        <f t="shared" si="33"/>
        <v>84.41624365482234</v>
      </c>
    </row>
    <row r="405" spans="1:11" ht="25.5">
      <c r="A405" s="3" t="s">
        <v>43</v>
      </c>
      <c r="B405" s="36" t="s">
        <v>68</v>
      </c>
      <c r="C405" s="36" t="s">
        <v>100</v>
      </c>
      <c r="D405" s="36" t="s">
        <v>103</v>
      </c>
      <c r="E405" s="36" t="s">
        <v>155</v>
      </c>
      <c r="F405" s="36"/>
      <c r="G405" s="37">
        <f>G406</f>
        <v>197</v>
      </c>
      <c r="H405" s="37">
        <f>H406</f>
        <v>0</v>
      </c>
      <c r="I405" s="37">
        <f>I406</f>
        <v>197</v>
      </c>
      <c r="J405" s="37">
        <f>J406</f>
        <v>166.3</v>
      </c>
      <c r="K405" s="77">
        <f t="shared" si="33"/>
        <v>84.41624365482234</v>
      </c>
    </row>
    <row r="406" spans="1:11" ht="38.25">
      <c r="A406" s="6" t="s">
        <v>422</v>
      </c>
      <c r="B406" s="36" t="s">
        <v>68</v>
      </c>
      <c r="C406" s="36" t="s">
        <v>100</v>
      </c>
      <c r="D406" s="36" t="s">
        <v>103</v>
      </c>
      <c r="E406" s="48" t="s">
        <v>423</v>
      </c>
      <c r="F406" s="36"/>
      <c r="G406" s="37">
        <v>197</v>
      </c>
      <c r="H406" s="37">
        <v>0</v>
      </c>
      <c r="I406" s="37">
        <v>197</v>
      </c>
      <c r="J406" s="28">
        <v>166.3</v>
      </c>
      <c r="K406" s="77">
        <f t="shared" si="33"/>
        <v>84.41624365482234</v>
      </c>
    </row>
    <row r="407" spans="1:11" ht="25.5">
      <c r="A407" s="3" t="s">
        <v>424</v>
      </c>
      <c r="B407" s="36" t="s">
        <v>68</v>
      </c>
      <c r="C407" s="36" t="s">
        <v>100</v>
      </c>
      <c r="D407" s="36" t="s">
        <v>103</v>
      </c>
      <c r="E407" s="48" t="s">
        <v>425</v>
      </c>
      <c r="F407" s="36"/>
      <c r="G407" s="37">
        <v>197</v>
      </c>
      <c r="H407" s="37">
        <v>0</v>
      </c>
      <c r="I407" s="37">
        <v>197</v>
      </c>
      <c r="J407" s="78">
        <v>166.3</v>
      </c>
      <c r="K407" s="77">
        <f t="shared" si="33"/>
        <v>84.41624365482234</v>
      </c>
    </row>
    <row r="408" spans="1:11" ht="25.5">
      <c r="A408" s="3" t="s">
        <v>71</v>
      </c>
      <c r="B408" s="36" t="s">
        <v>68</v>
      </c>
      <c r="C408" s="36" t="s">
        <v>100</v>
      </c>
      <c r="D408" s="36" t="s">
        <v>103</v>
      </c>
      <c r="E408" s="48" t="s">
        <v>425</v>
      </c>
      <c r="F408" s="36" t="s">
        <v>214</v>
      </c>
      <c r="G408" s="37">
        <v>197</v>
      </c>
      <c r="H408" s="37">
        <v>0</v>
      </c>
      <c r="I408" s="37">
        <v>197</v>
      </c>
      <c r="J408" s="28">
        <v>166.3</v>
      </c>
      <c r="K408" s="77">
        <f t="shared" si="33"/>
        <v>84.41624365482234</v>
      </c>
    </row>
    <row r="409" spans="1:11" ht="12.75">
      <c r="A409" s="4" t="s">
        <v>49</v>
      </c>
      <c r="B409" s="38" t="s">
        <v>68</v>
      </c>
      <c r="C409" s="38" t="s">
        <v>100</v>
      </c>
      <c r="D409" s="38" t="s">
        <v>100</v>
      </c>
      <c r="E409" s="38"/>
      <c r="F409" s="38"/>
      <c r="G409" s="39">
        <f aca="true" t="shared" si="42" ref="G409:J410">G410</f>
        <v>154</v>
      </c>
      <c r="H409" s="39">
        <f t="shared" si="42"/>
        <v>0</v>
      </c>
      <c r="I409" s="39">
        <f t="shared" si="42"/>
        <v>154</v>
      </c>
      <c r="J409" s="39">
        <f t="shared" si="42"/>
        <v>154</v>
      </c>
      <c r="K409" s="87">
        <f t="shared" si="33"/>
        <v>100</v>
      </c>
    </row>
    <row r="410" spans="1:11" ht="25.5">
      <c r="A410" s="3" t="s">
        <v>43</v>
      </c>
      <c r="B410" s="36" t="s">
        <v>68</v>
      </c>
      <c r="C410" s="36" t="s">
        <v>100</v>
      </c>
      <c r="D410" s="36" t="s">
        <v>100</v>
      </c>
      <c r="E410" s="36" t="s">
        <v>155</v>
      </c>
      <c r="F410" s="36"/>
      <c r="G410" s="37">
        <f t="shared" si="42"/>
        <v>154</v>
      </c>
      <c r="H410" s="37">
        <f t="shared" si="42"/>
        <v>0</v>
      </c>
      <c r="I410" s="37">
        <f t="shared" si="42"/>
        <v>154</v>
      </c>
      <c r="J410" s="37">
        <f t="shared" si="42"/>
        <v>154</v>
      </c>
      <c r="K410" s="77">
        <f t="shared" si="33"/>
        <v>100</v>
      </c>
    </row>
    <row r="411" spans="1:11" ht="38.25">
      <c r="A411" s="6" t="s">
        <v>130</v>
      </c>
      <c r="B411" s="36" t="s">
        <v>68</v>
      </c>
      <c r="C411" s="36" t="s">
        <v>100</v>
      </c>
      <c r="D411" s="36" t="s">
        <v>100</v>
      </c>
      <c r="E411" s="48" t="s">
        <v>426</v>
      </c>
      <c r="F411" s="36"/>
      <c r="G411" s="37">
        <f>G413+G415</f>
        <v>154</v>
      </c>
      <c r="H411" s="37">
        <f>H413+H415</f>
        <v>0</v>
      </c>
      <c r="I411" s="37">
        <f>I413+I415</f>
        <v>154</v>
      </c>
      <c r="J411" s="37">
        <f>J413+J415</f>
        <v>154</v>
      </c>
      <c r="K411" s="77">
        <f t="shared" si="33"/>
        <v>100</v>
      </c>
    </row>
    <row r="412" spans="1:11" ht="25.5">
      <c r="A412" s="6" t="s">
        <v>427</v>
      </c>
      <c r="B412" s="36" t="s">
        <v>68</v>
      </c>
      <c r="C412" s="36" t="s">
        <v>100</v>
      </c>
      <c r="D412" s="36" t="s">
        <v>100</v>
      </c>
      <c r="E412" s="48" t="s">
        <v>428</v>
      </c>
      <c r="F412" s="36"/>
      <c r="G412" s="37">
        <v>54</v>
      </c>
      <c r="H412" s="37">
        <v>0</v>
      </c>
      <c r="I412" s="37">
        <v>54</v>
      </c>
      <c r="J412" s="37">
        <v>54</v>
      </c>
      <c r="K412" s="77">
        <f t="shared" si="33"/>
        <v>100</v>
      </c>
    </row>
    <row r="413" spans="1:11" ht="25.5">
      <c r="A413" s="6" t="s">
        <v>219</v>
      </c>
      <c r="B413" s="36" t="s">
        <v>68</v>
      </c>
      <c r="C413" s="36" t="s">
        <v>100</v>
      </c>
      <c r="D413" s="36" t="s">
        <v>100</v>
      </c>
      <c r="E413" s="48" t="s">
        <v>428</v>
      </c>
      <c r="F413" s="36" t="s">
        <v>218</v>
      </c>
      <c r="G413" s="37">
        <v>54</v>
      </c>
      <c r="H413" s="37">
        <v>0</v>
      </c>
      <c r="I413" s="37">
        <v>54</v>
      </c>
      <c r="J413" s="37">
        <v>54</v>
      </c>
      <c r="K413" s="77">
        <f t="shared" si="33"/>
        <v>100</v>
      </c>
    </row>
    <row r="414" spans="1:11" ht="25.5">
      <c r="A414" s="6" t="s">
        <v>429</v>
      </c>
      <c r="B414" s="36" t="s">
        <v>68</v>
      </c>
      <c r="C414" s="36" t="s">
        <v>100</v>
      </c>
      <c r="D414" s="36" t="s">
        <v>100</v>
      </c>
      <c r="E414" s="48" t="s">
        <v>430</v>
      </c>
      <c r="F414" s="36"/>
      <c r="G414" s="37">
        <v>100</v>
      </c>
      <c r="H414" s="37">
        <v>0</v>
      </c>
      <c r="I414" s="37">
        <v>100</v>
      </c>
      <c r="J414" s="37">
        <v>100</v>
      </c>
      <c r="K414" s="77">
        <f t="shared" si="33"/>
        <v>100</v>
      </c>
    </row>
    <row r="415" spans="1:11" ht="25.5">
      <c r="A415" s="3" t="s">
        <v>71</v>
      </c>
      <c r="B415" s="36" t="s">
        <v>68</v>
      </c>
      <c r="C415" s="36" t="s">
        <v>100</v>
      </c>
      <c r="D415" s="36" t="s">
        <v>100</v>
      </c>
      <c r="E415" s="48" t="s">
        <v>430</v>
      </c>
      <c r="F415" s="36" t="s">
        <v>214</v>
      </c>
      <c r="G415" s="37">
        <v>100</v>
      </c>
      <c r="H415" s="37">
        <v>0</v>
      </c>
      <c r="I415" s="37">
        <v>100</v>
      </c>
      <c r="J415" s="37">
        <v>100</v>
      </c>
      <c r="K415" s="77">
        <f t="shared" si="33"/>
        <v>100</v>
      </c>
    </row>
    <row r="416" spans="1:11" ht="12.75">
      <c r="A416" s="3" t="s">
        <v>51</v>
      </c>
      <c r="B416" s="36" t="s">
        <v>68</v>
      </c>
      <c r="C416" s="36" t="s">
        <v>105</v>
      </c>
      <c r="D416" s="36" t="s">
        <v>101</v>
      </c>
      <c r="E416" s="36"/>
      <c r="F416" s="36"/>
      <c r="G416" s="37">
        <f>G417+G422+G442+G449</f>
        <v>18381.5</v>
      </c>
      <c r="H416" s="37">
        <f>H417+H422+H442+H449</f>
        <v>-0.1</v>
      </c>
      <c r="I416" s="37">
        <f>I417+I422+I442+I449</f>
        <v>18381.399999999998</v>
      </c>
      <c r="J416" s="37">
        <f>J417+J422+J442+J449</f>
        <v>18354.1</v>
      </c>
      <c r="K416" s="77">
        <f t="shared" si="33"/>
        <v>99.8514803007388</v>
      </c>
    </row>
    <row r="417" spans="1:11" ht="12.75">
      <c r="A417" s="4" t="s">
        <v>65</v>
      </c>
      <c r="B417" s="38" t="s">
        <v>68</v>
      </c>
      <c r="C417" s="38" t="s">
        <v>105</v>
      </c>
      <c r="D417" s="38" t="s">
        <v>107</v>
      </c>
      <c r="E417" s="38"/>
      <c r="F417" s="38"/>
      <c r="G417" s="39">
        <f aca="true" t="shared" si="43" ref="G417:J420">G418</f>
        <v>228.7</v>
      </c>
      <c r="H417" s="39">
        <f t="shared" si="43"/>
        <v>0</v>
      </c>
      <c r="I417" s="39">
        <f t="shared" si="43"/>
        <v>228.7</v>
      </c>
      <c r="J417" s="39">
        <f t="shared" si="43"/>
        <v>201.5</v>
      </c>
      <c r="K417" s="87">
        <f t="shared" si="33"/>
        <v>88.10668998688239</v>
      </c>
    </row>
    <row r="418" spans="1:11" ht="15" customHeight="1">
      <c r="A418" s="3" t="s">
        <v>43</v>
      </c>
      <c r="B418" s="36" t="s">
        <v>68</v>
      </c>
      <c r="C418" s="36" t="s">
        <v>105</v>
      </c>
      <c r="D418" s="36" t="s">
        <v>107</v>
      </c>
      <c r="E418" s="36" t="s">
        <v>155</v>
      </c>
      <c r="F418" s="36"/>
      <c r="G418" s="37">
        <f t="shared" si="43"/>
        <v>228.7</v>
      </c>
      <c r="H418" s="37">
        <f t="shared" si="43"/>
        <v>0</v>
      </c>
      <c r="I418" s="37">
        <f t="shared" si="43"/>
        <v>228.7</v>
      </c>
      <c r="J418" s="37">
        <f t="shared" si="43"/>
        <v>201.5</v>
      </c>
      <c r="K418" s="77">
        <f t="shared" si="33"/>
        <v>88.10668998688239</v>
      </c>
    </row>
    <row r="419" spans="1:11" ht="38.25">
      <c r="A419" s="6" t="s">
        <v>422</v>
      </c>
      <c r="B419" s="36" t="s">
        <v>68</v>
      </c>
      <c r="C419" s="36" t="s">
        <v>105</v>
      </c>
      <c r="D419" s="36" t="s">
        <v>107</v>
      </c>
      <c r="E419" s="36" t="s">
        <v>431</v>
      </c>
      <c r="F419" s="36"/>
      <c r="G419" s="37">
        <f t="shared" si="43"/>
        <v>228.7</v>
      </c>
      <c r="H419" s="37">
        <f t="shared" si="43"/>
        <v>0</v>
      </c>
      <c r="I419" s="37">
        <f t="shared" si="43"/>
        <v>228.7</v>
      </c>
      <c r="J419" s="37">
        <f t="shared" si="43"/>
        <v>201.5</v>
      </c>
      <c r="K419" s="77">
        <f aca="true" t="shared" si="44" ref="K419:K518">J419/I419*100</f>
        <v>88.10668998688239</v>
      </c>
    </row>
    <row r="420" spans="1:11" ht="12.75">
      <c r="A420" s="3" t="s">
        <v>432</v>
      </c>
      <c r="B420" s="36" t="s">
        <v>68</v>
      </c>
      <c r="C420" s="36" t="s">
        <v>105</v>
      </c>
      <c r="D420" s="36" t="s">
        <v>107</v>
      </c>
      <c r="E420" s="36" t="s">
        <v>433</v>
      </c>
      <c r="F420" s="36"/>
      <c r="G420" s="37">
        <f t="shared" si="43"/>
        <v>228.7</v>
      </c>
      <c r="H420" s="37">
        <f t="shared" si="43"/>
        <v>0</v>
      </c>
      <c r="I420" s="37">
        <f t="shared" si="43"/>
        <v>228.7</v>
      </c>
      <c r="J420" s="37">
        <f t="shared" si="43"/>
        <v>201.5</v>
      </c>
      <c r="K420" s="77">
        <f t="shared" si="44"/>
        <v>88.10668998688239</v>
      </c>
    </row>
    <row r="421" spans="1:11" ht="25.5">
      <c r="A421" s="6" t="s">
        <v>219</v>
      </c>
      <c r="B421" s="36" t="s">
        <v>68</v>
      </c>
      <c r="C421" s="36" t="s">
        <v>105</v>
      </c>
      <c r="D421" s="36" t="s">
        <v>107</v>
      </c>
      <c r="E421" s="36" t="s">
        <v>433</v>
      </c>
      <c r="F421" s="36" t="s">
        <v>218</v>
      </c>
      <c r="G421" s="37">
        <v>228.7</v>
      </c>
      <c r="H421" s="37">
        <v>0</v>
      </c>
      <c r="I421" s="37">
        <v>228.7</v>
      </c>
      <c r="J421" s="37">
        <v>201.5</v>
      </c>
      <c r="K421" s="77">
        <f t="shared" si="44"/>
        <v>88.10668998688239</v>
      </c>
    </row>
    <row r="422" spans="1:11" ht="12.75">
      <c r="A422" s="5" t="s">
        <v>212</v>
      </c>
      <c r="B422" s="38" t="s">
        <v>68</v>
      </c>
      <c r="C422" s="38" t="s">
        <v>105</v>
      </c>
      <c r="D422" s="38" t="s">
        <v>108</v>
      </c>
      <c r="E422" s="38"/>
      <c r="F422" s="38"/>
      <c r="G422" s="52">
        <f>G423+G430+G433+G439</f>
        <v>5888.9</v>
      </c>
      <c r="H422" s="52">
        <f>H423+H430+H433+H439</f>
        <v>0</v>
      </c>
      <c r="I422" s="52">
        <f>I423+I430+I433+I439</f>
        <v>5888.9</v>
      </c>
      <c r="J422" s="52">
        <f>J423+J430+J433+J439</f>
        <v>5888.799999999999</v>
      </c>
      <c r="K422" s="87">
        <f t="shared" si="44"/>
        <v>99.99830188999643</v>
      </c>
    </row>
    <row r="423" spans="1:11" ht="12.75">
      <c r="A423" s="6" t="s">
        <v>232</v>
      </c>
      <c r="B423" s="36" t="s">
        <v>68</v>
      </c>
      <c r="C423" s="36" t="s">
        <v>105</v>
      </c>
      <c r="D423" s="36" t="s">
        <v>108</v>
      </c>
      <c r="E423" s="36" t="s">
        <v>230</v>
      </c>
      <c r="F423" s="36"/>
      <c r="G423" s="37">
        <f>G424+G427</f>
        <v>2619.9</v>
      </c>
      <c r="H423" s="37">
        <f>H424+H427</f>
        <v>0</v>
      </c>
      <c r="I423" s="37">
        <f>I424+I427</f>
        <v>2619.9</v>
      </c>
      <c r="J423" s="37">
        <f>J424+J427</f>
        <v>2619.9</v>
      </c>
      <c r="K423" s="77">
        <f t="shared" si="44"/>
        <v>100</v>
      </c>
    </row>
    <row r="424" spans="1:11" ht="25.5">
      <c r="A424" s="6" t="s">
        <v>238</v>
      </c>
      <c r="B424" s="36" t="s">
        <v>68</v>
      </c>
      <c r="C424" s="36" t="s">
        <v>105</v>
      </c>
      <c r="D424" s="36" t="s">
        <v>108</v>
      </c>
      <c r="E424" s="36" t="s">
        <v>231</v>
      </c>
      <c r="F424" s="36"/>
      <c r="G424" s="37">
        <f aca="true" t="shared" si="45" ref="G424:J425">G425</f>
        <v>1623</v>
      </c>
      <c r="H424" s="37">
        <f t="shared" si="45"/>
        <v>0</v>
      </c>
      <c r="I424" s="37">
        <f t="shared" si="45"/>
        <v>1623</v>
      </c>
      <c r="J424" s="37">
        <f t="shared" si="45"/>
        <v>1623</v>
      </c>
      <c r="K424" s="77">
        <f t="shared" si="44"/>
        <v>100</v>
      </c>
    </row>
    <row r="425" spans="1:11" ht="38.25">
      <c r="A425" s="6" t="s">
        <v>434</v>
      </c>
      <c r="B425" s="36" t="s">
        <v>68</v>
      </c>
      <c r="C425" s="36" t="s">
        <v>105</v>
      </c>
      <c r="D425" s="36" t="s">
        <v>108</v>
      </c>
      <c r="E425" s="36" t="s">
        <v>435</v>
      </c>
      <c r="F425" s="36"/>
      <c r="G425" s="37">
        <f t="shared" si="45"/>
        <v>1623</v>
      </c>
      <c r="H425" s="37">
        <f t="shared" si="45"/>
        <v>0</v>
      </c>
      <c r="I425" s="37">
        <f t="shared" si="45"/>
        <v>1623</v>
      </c>
      <c r="J425" s="37">
        <f t="shared" si="45"/>
        <v>1623</v>
      </c>
      <c r="K425" s="77">
        <f t="shared" si="44"/>
        <v>100</v>
      </c>
    </row>
    <row r="426" spans="1:11" ht="25.5">
      <c r="A426" s="3" t="s">
        <v>71</v>
      </c>
      <c r="B426" s="36" t="s">
        <v>68</v>
      </c>
      <c r="C426" s="36" t="s">
        <v>105</v>
      </c>
      <c r="D426" s="36" t="s">
        <v>108</v>
      </c>
      <c r="E426" s="36" t="s">
        <v>435</v>
      </c>
      <c r="F426" s="36" t="s">
        <v>214</v>
      </c>
      <c r="G426" s="37">
        <v>1623</v>
      </c>
      <c r="H426" s="37">
        <v>0</v>
      </c>
      <c r="I426" s="37">
        <v>1623</v>
      </c>
      <c r="J426" s="37">
        <v>1623</v>
      </c>
      <c r="K426" s="77">
        <f t="shared" si="44"/>
        <v>100</v>
      </c>
    </row>
    <row r="427" spans="1:11" ht="25.5">
      <c r="A427" s="6" t="s">
        <v>436</v>
      </c>
      <c r="B427" s="36" t="s">
        <v>68</v>
      </c>
      <c r="C427" s="36" t="s">
        <v>105</v>
      </c>
      <c r="D427" s="36" t="s">
        <v>108</v>
      </c>
      <c r="E427" s="36" t="s">
        <v>234</v>
      </c>
      <c r="F427" s="36"/>
      <c r="G427" s="37">
        <f aca="true" t="shared" si="46" ref="G427:J428">G428</f>
        <v>996.9</v>
      </c>
      <c r="H427" s="37">
        <f t="shared" si="46"/>
        <v>0</v>
      </c>
      <c r="I427" s="37">
        <f t="shared" si="46"/>
        <v>996.9</v>
      </c>
      <c r="J427" s="37">
        <f t="shared" si="46"/>
        <v>996.9</v>
      </c>
      <c r="K427" s="77">
        <f t="shared" si="44"/>
        <v>100</v>
      </c>
    </row>
    <row r="428" spans="1:11" ht="25.5">
      <c r="A428" s="6" t="s">
        <v>236</v>
      </c>
      <c r="B428" s="36" t="s">
        <v>68</v>
      </c>
      <c r="C428" s="36" t="s">
        <v>105</v>
      </c>
      <c r="D428" s="36" t="s">
        <v>108</v>
      </c>
      <c r="E428" s="36" t="s">
        <v>235</v>
      </c>
      <c r="F428" s="36"/>
      <c r="G428" s="37">
        <f t="shared" si="46"/>
        <v>996.9</v>
      </c>
      <c r="H428" s="37">
        <f t="shared" si="46"/>
        <v>0</v>
      </c>
      <c r="I428" s="37">
        <f t="shared" si="46"/>
        <v>996.9</v>
      </c>
      <c r="J428" s="37">
        <f t="shared" si="46"/>
        <v>996.9</v>
      </c>
      <c r="K428" s="77">
        <f t="shared" si="44"/>
        <v>100</v>
      </c>
    </row>
    <row r="429" spans="1:11" ht="25.5">
      <c r="A429" s="3" t="s">
        <v>71</v>
      </c>
      <c r="B429" s="36" t="s">
        <v>68</v>
      </c>
      <c r="C429" s="36" t="s">
        <v>105</v>
      </c>
      <c r="D429" s="36" t="s">
        <v>108</v>
      </c>
      <c r="E429" s="36" t="s">
        <v>235</v>
      </c>
      <c r="F429" s="36" t="s">
        <v>214</v>
      </c>
      <c r="G429" s="37">
        <v>996.9</v>
      </c>
      <c r="H429" s="37">
        <v>0</v>
      </c>
      <c r="I429" s="37">
        <v>996.9</v>
      </c>
      <c r="J429" s="37">
        <v>996.9</v>
      </c>
      <c r="K429" s="77">
        <f t="shared" si="44"/>
        <v>100</v>
      </c>
    </row>
    <row r="430" spans="1:11" ht="12.75">
      <c r="A430" s="3" t="s">
        <v>93</v>
      </c>
      <c r="B430" s="36" t="s">
        <v>68</v>
      </c>
      <c r="C430" s="36" t="s">
        <v>105</v>
      </c>
      <c r="D430" s="36" t="s">
        <v>108</v>
      </c>
      <c r="E430" s="36" t="s">
        <v>160</v>
      </c>
      <c r="F430" s="36"/>
      <c r="G430" s="37">
        <v>66.9</v>
      </c>
      <c r="H430" s="28" t="str">
        <f>H431</f>
        <v>0,0</v>
      </c>
      <c r="I430" s="28">
        <v>66.9</v>
      </c>
      <c r="J430" s="28">
        <v>66.9</v>
      </c>
      <c r="K430" s="77">
        <f t="shared" si="44"/>
        <v>100</v>
      </c>
    </row>
    <row r="431" spans="1:11" ht="12.75">
      <c r="A431" s="3" t="s">
        <v>241</v>
      </c>
      <c r="B431" s="36" t="s">
        <v>68</v>
      </c>
      <c r="C431" s="36" t="s">
        <v>105</v>
      </c>
      <c r="D431" s="36" t="s">
        <v>108</v>
      </c>
      <c r="E431" s="36" t="s">
        <v>242</v>
      </c>
      <c r="F431" s="36"/>
      <c r="G431" s="37">
        <v>66.9</v>
      </c>
      <c r="H431" s="28" t="str">
        <f>H432</f>
        <v>0,0</v>
      </c>
      <c r="I431" s="28">
        <v>66.9</v>
      </c>
      <c r="J431" s="28">
        <v>66.9</v>
      </c>
      <c r="K431" s="77">
        <f t="shared" si="44"/>
        <v>100</v>
      </c>
    </row>
    <row r="432" spans="1:11" ht="12.75">
      <c r="A432" s="3" t="s">
        <v>243</v>
      </c>
      <c r="B432" s="36" t="s">
        <v>68</v>
      </c>
      <c r="C432" s="36" t="s">
        <v>105</v>
      </c>
      <c r="D432" s="36" t="s">
        <v>108</v>
      </c>
      <c r="E432" s="36" t="s">
        <v>242</v>
      </c>
      <c r="F432" s="36" t="s">
        <v>244</v>
      </c>
      <c r="G432" s="37">
        <v>66.9</v>
      </c>
      <c r="H432" s="32" t="s">
        <v>259</v>
      </c>
      <c r="I432" s="28">
        <v>66.9</v>
      </c>
      <c r="J432" s="78">
        <v>66.9</v>
      </c>
      <c r="K432" s="77">
        <f t="shared" si="44"/>
        <v>100</v>
      </c>
    </row>
    <row r="433" spans="1:11" ht="12.75">
      <c r="A433" s="3" t="s">
        <v>96</v>
      </c>
      <c r="B433" s="36" t="s">
        <v>68</v>
      </c>
      <c r="C433" s="36" t="s">
        <v>105</v>
      </c>
      <c r="D433" s="36" t="s">
        <v>108</v>
      </c>
      <c r="E433" s="36" t="s">
        <v>158</v>
      </c>
      <c r="F433" s="36"/>
      <c r="G433" s="37">
        <f>G434+G437</f>
        <v>3186.7</v>
      </c>
      <c r="H433" s="37">
        <f>H434+H437</f>
        <v>0</v>
      </c>
      <c r="I433" s="37">
        <f>I434+I437</f>
        <v>3186.7</v>
      </c>
      <c r="J433" s="37">
        <f>J434+J437</f>
        <v>3186.6</v>
      </c>
      <c r="K433" s="77">
        <f t="shared" si="44"/>
        <v>99.9968619575109</v>
      </c>
    </row>
    <row r="434" spans="1:11" ht="38.25">
      <c r="A434" s="3" t="s">
        <v>437</v>
      </c>
      <c r="B434" s="36" t="s">
        <v>68</v>
      </c>
      <c r="C434" s="36" t="s">
        <v>105</v>
      </c>
      <c r="D434" s="36" t="s">
        <v>108</v>
      </c>
      <c r="E434" s="36" t="s">
        <v>237</v>
      </c>
      <c r="F434" s="36"/>
      <c r="G434" s="37">
        <f aca="true" t="shared" si="47" ref="G434:J435">G435</f>
        <v>977</v>
      </c>
      <c r="H434" s="37">
        <f t="shared" si="47"/>
        <v>0</v>
      </c>
      <c r="I434" s="37">
        <f t="shared" si="47"/>
        <v>977</v>
      </c>
      <c r="J434" s="37">
        <f t="shared" si="47"/>
        <v>977</v>
      </c>
      <c r="K434" s="77">
        <f t="shared" si="44"/>
        <v>100</v>
      </c>
    </row>
    <row r="435" spans="1:11" ht="42.75" customHeight="1">
      <c r="A435" s="3" t="s">
        <v>233</v>
      </c>
      <c r="B435" s="36" t="s">
        <v>68</v>
      </c>
      <c r="C435" s="36" t="s">
        <v>105</v>
      </c>
      <c r="D435" s="36" t="s">
        <v>108</v>
      </c>
      <c r="E435" s="36" t="s">
        <v>438</v>
      </c>
      <c r="F435" s="36"/>
      <c r="G435" s="37">
        <f t="shared" si="47"/>
        <v>977</v>
      </c>
      <c r="H435" s="37">
        <f t="shared" si="47"/>
        <v>0</v>
      </c>
      <c r="I435" s="37">
        <f t="shared" si="47"/>
        <v>977</v>
      </c>
      <c r="J435" s="37">
        <f t="shared" si="47"/>
        <v>977</v>
      </c>
      <c r="K435" s="77">
        <f t="shared" si="44"/>
        <v>100</v>
      </c>
    </row>
    <row r="436" spans="1:11" ht="25.5">
      <c r="A436" s="3" t="s">
        <v>71</v>
      </c>
      <c r="B436" s="36" t="s">
        <v>68</v>
      </c>
      <c r="C436" s="36" t="s">
        <v>105</v>
      </c>
      <c r="D436" s="36" t="s">
        <v>108</v>
      </c>
      <c r="E436" s="36" t="s">
        <v>438</v>
      </c>
      <c r="F436" s="36" t="s">
        <v>214</v>
      </c>
      <c r="G436" s="37">
        <v>977</v>
      </c>
      <c r="H436" s="37">
        <v>0</v>
      </c>
      <c r="I436" s="37">
        <v>977</v>
      </c>
      <c r="J436" s="37">
        <v>977</v>
      </c>
      <c r="K436" s="77">
        <f t="shared" si="44"/>
        <v>100</v>
      </c>
    </row>
    <row r="437" spans="1:11" ht="38.25">
      <c r="A437" s="3" t="s">
        <v>439</v>
      </c>
      <c r="B437" s="36" t="s">
        <v>68</v>
      </c>
      <c r="C437" s="36" t="s">
        <v>105</v>
      </c>
      <c r="D437" s="36" t="s">
        <v>108</v>
      </c>
      <c r="E437" s="36" t="s">
        <v>440</v>
      </c>
      <c r="F437" s="36"/>
      <c r="G437" s="37">
        <f>G438</f>
        <v>2209.7</v>
      </c>
      <c r="H437" s="37">
        <f>H438</f>
        <v>0</v>
      </c>
      <c r="I437" s="37">
        <f>I438</f>
        <v>2209.7</v>
      </c>
      <c r="J437" s="37">
        <f>J438</f>
        <v>2209.6</v>
      </c>
      <c r="K437" s="77">
        <f t="shared" si="44"/>
        <v>99.99547449880075</v>
      </c>
    </row>
    <row r="438" spans="1:11" ht="25.5">
      <c r="A438" s="3" t="s">
        <v>71</v>
      </c>
      <c r="B438" s="36" t="s">
        <v>68</v>
      </c>
      <c r="C438" s="36" t="s">
        <v>105</v>
      </c>
      <c r="D438" s="36" t="s">
        <v>108</v>
      </c>
      <c r="E438" s="36" t="s">
        <v>440</v>
      </c>
      <c r="F438" s="36" t="s">
        <v>214</v>
      </c>
      <c r="G438" s="37">
        <v>2209.7</v>
      </c>
      <c r="H438" s="37">
        <v>0</v>
      </c>
      <c r="I438" s="37">
        <v>2209.7</v>
      </c>
      <c r="J438" s="37">
        <v>2209.6</v>
      </c>
      <c r="K438" s="77">
        <f t="shared" si="44"/>
        <v>99.99547449880075</v>
      </c>
    </row>
    <row r="439" spans="1:11" ht="19.5" customHeight="1">
      <c r="A439" s="47" t="s">
        <v>43</v>
      </c>
      <c r="B439" s="36" t="s">
        <v>68</v>
      </c>
      <c r="C439" s="36" t="s">
        <v>105</v>
      </c>
      <c r="D439" s="36" t="s">
        <v>108</v>
      </c>
      <c r="E439" s="36" t="s">
        <v>155</v>
      </c>
      <c r="F439" s="36"/>
      <c r="G439" s="37">
        <f aca="true" t="shared" si="48" ref="G439:J440">G440</f>
        <v>15.4</v>
      </c>
      <c r="H439" s="37">
        <f t="shared" si="48"/>
        <v>0</v>
      </c>
      <c r="I439" s="37">
        <f t="shared" si="48"/>
        <v>15.4</v>
      </c>
      <c r="J439" s="37">
        <f t="shared" si="48"/>
        <v>15.4</v>
      </c>
      <c r="K439" s="77">
        <f t="shared" si="44"/>
        <v>100</v>
      </c>
    </row>
    <row r="440" spans="1:11" ht="38.25">
      <c r="A440" s="47" t="s">
        <v>441</v>
      </c>
      <c r="B440" s="36" t="s">
        <v>68</v>
      </c>
      <c r="C440" s="36" t="s">
        <v>105</v>
      </c>
      <c r="D440" s="36" t="s">
        <v>108</v>
      </c>
      <c r="E440" s="36" t="s">
        <v>442</v>
      </c>
      <c r="F440" s="36"/>
      <c r="G440" s="37">
        <f t="shared" si="48"/>
        <v>15.4</v>
      </c>
      <c r="H440" s="37">
        <f t="shared" si="48"/>
        <v>0</v>
      </c>
      <c r="I440" s="37">
        <f t="shared" si="48"/>
        <v>15.4</v>
      </c>
      <c r="J440" s="37">
        <f t="shared" si="48"/>
        <v>15.4</v>
      </c>
      <c r="K440" s="77">
        <f t="shared" si="44"/>
        <v>100</v>
      </c>
    </row>
    <row r="441" spans="1:11" ht="25.5">
      <c r="A441" s="3" t="s">
        <v>71</v>
      </c>
      <c r="B441" s="36" t="s">
        <v>68</v>
      </c>
      <c r="C441" s="36" t="s">
        <v>105</v>
      </c>
      <c r="D441" s="36" t="s">
        <v>108</v>
      </c>
      <c r="E441" s="36" t="s">
        <v>442</v>
      </c>
      <c r="F441" s="36" t="s">
        <v>214</v>
      </c>
      <c r="G441" s="37">
        <v>15.4</v>
      </c>
      <c r="H441" s="37">
        <v>0</v>
      </c>
      <c r="I441" s="37">
        <v>15.4</v>
      </c>
      <c r="J441" s="37">
        <v>15.4</v>
      </c>
      <c r="K441" s="77">
        <f t="shared" si="44"/>
        <v>100</v>
      </c>
    </row>
    <row r="442" spans="1:11" ht="12.75">
      <c r="A442" s="4" t="s">
        <v>73</v>
      </c>
      <c r="B442" s="38" t="s">
        <v>68</v>
      </c>
      <c r="C442" s="38" t="s">
        <v>105</v>
      </c>
      <c r="D442" s="38" t="s">
        <v>106</v>
      </c>
      <c r="E442" s="38"/>
      <c r="F442" s="38"/>
      <c r="G442" s="39">
        <f>G443+G447</f>
        <v>12047.9</v>
      </c>
      <c r="H442" s="39">
        <f>H443+H447</f>
        <v>-0.1</v>
      </c>
      <c r="I442" s="39">
        <f>I443+I447</f>
        <v>12047.8</v>
      </c>
      <c r="J442" s="39">
        <f>J443+J447</f>
        <v>12047.8</v>
      </c>
      <c r="K442" s="87">
        <f t="shared" si="44"/>
        <v>100</v>
      </c>
    </row>
    <row r="443" spans="1:11" ht="12.75">
      <c r="A443" s="3" t="s">
        <v>96</v>
      </c>
      <c r="B443" s="36" t="s">
        <v>68</v>
      </c>
      <c r="C443" s="36" t="s">
        <v>105</v>
      </c>
      <c r="D443" s="36" t="s">
        <v>106</v>
      </c>
      <c r="E443" s="36" t="s">
        <v>158</v>
      </c>
      <c r="F443" s="36"/>
      <c r="G443" s="37">
        <f>G444</f>
        <v>11314.8</v>
      </c>
      <c r="H443" s="37">
        <f aca="true" t="shared" si="49" ref="H443:J445">H444</f>
        <v>0</v>
      </c>
      <c r="I443" s="37">
        <f t="shared" si="49"/>
        <v>11314.8</v>
      </c>
      <c r="J443" s="37">
        <f t="shared" si="49"/>
        <v>11314.8</v>
      </c>
      <c r="K443" s="77">
        <f t="shared" si="44"/>
        <v>100</v>
      </c>
    </row>
    <row r="444" spans="1:11" ht="38.25">
      <c r="A444" s="3" t="s">
        <v>410</v>
      </c>
      <c r="B444" s="36" t="s">
        <v>68</v>
      </c>
      <c r="C444" s="36" t="s">
        <v>105</v>
      </c>
      <c r="D444" s="36" t="s">
        <v>106</v>
      </c>
      <c r="E444" s="36" t="s">
        <v>411</v>
      </c>
      <c r="F444" s="36"/>
      <c r="G444" s="37">
        <f>G445</f>
        <v>11314.8</v>
      </c>
      <c r="H444" s="37">
        <f t="shared" si="49"/>
        <v>0</v>
      </c>
      <c r="I444" s="37">
        <f t="shared" si="49"/>
        <v>11314.8</v>
      </c>
      <c r="J444" s="37">
        <f t="shared" si="49"/>
        <v>11314.8</v>
      </c>
      <c r="K444" s="77">
        <f t="shared" si="44"/>
        <v>100</v>
      </c>
    </row>
    <row r="445" spans="1:11" ht="93.75" customHeight="1">
      <c r="A445" s="3" t="s">
        <v>443</v>
      </c>
      <c r="B445" s="36" t="s">
        <v>68</v>
      </c>
      <c r="C445" s="36" t="s">
        <v>105</v>
      </c>
      <c r="D445" s="36" t="s">
        <v>106</v>
      </c>
      <c r="E445" s="36" t="s">
        <v>444</v>
      </c>
      <c r="F445" s="36"/>
      <c r="G445" s="37">
        <f>G446</f>
        <v>11314.8</v>
      </c>
      <c r="H445" s="37">
        <f t="shared" si="49"/>
        <v>0</v>
      </c>
      <c r="I445" s="37">
        <f t="shared" si="49"/>
        <v>11314.8</v>
      </c>
      <c r="J445" s="37">
        <f t="shared" si="49"/>
        <v>11314.8</v>
      </c>
      <c r="K445" s="77">
        <f t="shared" si="44"/>
        <v>100</v>
      </c>
    </row>
    <row r="446" spans="1:11" ht="12.75">
      <c r="A446" s="3" t="s">
        <v>95</v>
      </c>
      <c r="B446" s="36" t="s">
        <v>68</v>
      </c>
      <c r="C446" s="36" t="s">
        <v>105</v>
      </c>
      <c r="D446" s="36" t="s">
        <v>106</v>
      </c>
      <c r="E446" s="36" t="s">
        <v>444</v>
      </c>
      <c r="F446" s="48" t="s">
        <v>94</v>
      </c>
      <c r="G446" s="37">
        <v>11314.8</v>
      </c>
      <c r="H446" s="37">
        <v>0</v>
      </c>
      <c r="I446" s="37">
        <v>11314.8</v>
      </c>
      <c r="J446" s="37">
        <v>11314.8</v>
      </c>
      <c r="K446" s="77">
        <f t="shared" si="44"/>
        <v>100</v>
      </c>
    </row>
    <row r="447" spans="1:11" ht="155.25" customHeight="1">
      <c r="A447" s="3" t="s">
        <v>445</v>
      </c>
      <c r="B447" s="36" t="s">
        <v>68</v>
      </c>
      <c r="C447" s="36" t="s">
        <v>105</v>
      </c>
      <c r="D447" s="36" t="s">
        <v>106</v>
      </c>
      <c r="E447" s="36" t="s">
        <v>446</v>
      </c>
      <c r="F447" s="48"/>
      <c r="G447" s="37">
        <v>733.1</v>
      </c>
      <c r="H447" s="37">
        <v>-0.1</v>
      </c>
      <c r="I447" s="37">
        <v>733</v>
      </c>
      <c r="J447" s="37">
        <v>733</v>
      </c>
      <c r="K447" s="77">
        <f t="shared" si="44"/>
        <v>100</v>
      </c>
    </row>
    <row r="448" spans="1:11" ht="25.5">
      <c r="A448" s="3" t="s">
        <v>71</v>
      </c>
      <c r="B448" s="36" t="s">
        <v>68</v>
      </c>
      <c r="C448" s="36" t="s">
        <v>105</v>
      </c>
      <c r="D448" s="36" t="s">
        <v>106</v>
      </c>
      <c r="E448" s="36" t="s">
        <v>446</v>
      </c>
      <c r="F448" s="48" t="s">
        <v>214</v>
      </c>
      <c r="G448" s="37">
        <v>733.1</v>
      </c>
      <c r="H448" s="37">
        <v>-0.1</v>
      </c>
      <c r="I448" s="37">
        <v>733</v>
      </c>
      <c r="J448" s="37">
        <v>733</v>
      </c>
      <c r="K448" s="77">
        <f t="shared" si="44"/>
        <v>100</v>
      </c>
    </row>
    <row r="449" spans="1:11" ht="25.5">
      <c r="A449" s="4" t="s">
        <v>66</v>
      </c>
      <c r="B449" s="38" t="s">
        <v>68</v>
      </c>
      <c r="C449" s="38" t="s">
        <v>105</v>
      </c>
      <c r="D449" s="38" t="s">
        <v>109</v>
      </c>
      <c r="E449" s="38"/>
      <c r="F449" s="38"/>
      <c r="G449" s="39">
        <f>G450</f>
        <v>216</v>
      </c>
      <c r="H449" s="39">
        <f aca="true" t="shared" si="50" ref="H449:J451">H450</f>
        <v>0</v>
      </c>
      <c r="I449" s="39">
        <f t="shared" si="50"/>
        <v>216</v>
      </c>
      <c r="J449" s="39">
        <f t="shared" si="50"/>
        <v>216</v>
      </c>
      <c r="K449" s="87">
        <f t="shared" si="44"/>
        <v>100</v>
      </c>
    </row>
    <row r="450" spans="1:11" ht="25.5">
      <c r="A450" s="3" t="s">
        <v>43</v>
      </c>
      <c r="B450" s="36" t="s">
        <v>68</v>
      </c>
      <c r="C450" s="36" t="s">
        <v>105</v>
      </c>
      <c r="D450" s="36" t="s">
        <v>109</v>
      </c>
      <c r="E450" s="36" t="s">
        <v>155</v>
      </c>
      <c r="F450" s="36"/>
      <c r="G450" s="37">
        <f>G451</f>
        <v>216</v>
      </c>
      <c r="H450" s="37">
        <f t="shared" si="50"/>
        <v>0</v>
      </c>
      <c r="I450" s="37">
        <f t="shared" si="50"/>
        <v>216</v>
      </c>
      <c r="J450" s="37">
        <f t="shared" si="50"/>
        <v>216</v>
      </c>
      <c r="K450" s="77">
        <f t="shared" si="44"/>
        <v>100</v>
      </c>
    </row>
    <row r="451" spans="1:11" ht="38.25">
      <c r="A451" s="6" t="s">
        <v>198</v>
      </c>
      <c r="B451" s="48" t="s">
        <v>68</v>
      </c>
      <c r="C451" s="48" t="s">
        <v>105</v>
      </c>
      <c r="D451" s="48" t="s">
        <v>109</v>
      </c>
      <c r="E451" s="48" t="s">
        <v>447</v>
      </c>
      <c r="F451" s="48"/>
      <c r="G451" s="37">
        <f>G452</f>
        <v>216</v>
      </c>
      <c r="H451" s="37">
        <f t="shared" si="50"/>
        <v>0</v>
      </c>
      <c r="I451" s="37">
        <f t="shared" si="50"/>
        <v>216</v>
      </c>
      <c r="J451" s="37">
        <f t="shared" si="50"/>
        <v>216</v>
      </c>
      <c r="K451" s="77">
        <f t="shared" si="44"/>
        <v>100</v>
      </c>
    </row>
    <row r="452" spans="1:11" ht="12.75">
      <c r="A452" s="3" t="s">
        <v>448</v>
      </c>
      <c r="B452" s="36" t="s">
        <v>68</v>
      </c>
      <c r="C452" s="36" t="s">
        <v>105</v>
      </c>
      <c r="D452" s="36" t="s">
        <v>109</v>
      </c>
      <c r="E452" s="36" t="s">
        <v>447</v>
      </c>
      <c r="F452" s="48" t="s">
        <v>449</v>
      </c>
      <c r="G452" s="37">
        <v>216</v>
      </c>
      <c r="H452" s="37">
        <v>0</v>
      </c>
      <c r="I452" s="37">
        <v>216</v>
      </c>
      <c r="J452" s="78">
        <v>216</v>
      </c>
      <c r="K452" s="77">
        <f t="shared" si="44"/>
        <v>100</v>
      </c>
    </row>
    <row r="453" spans="1:11" ht="12.75">
      <c r="A453" s="3" t="s">
        <v>145</v>
      </c>
      <c r="B453" s="36" t="s">
        <v>68</v>
      </c>
      <c r="C453" s="36" t="s">
        <v>110</v>
      </c>
      <c r="D453" s="36" t="s">
        <v>101</v>
      </c>
      <c r="E453" s="36"/>
      <c r="F453" s="36"/>
      <c r="G453" s="37">
        <f>G454</f>
        <v>4790.6</v>
      </c>
      <c r="H453" s="37">
        <f>H454</f>
        <v>3000</v>
      </c>
      <c r="I453" s="37">
        <f>I454</f>
        <v>7790.6</v>
      </c>
      <c r="J453" s="37">
        <f>J454</f>
        <v>3184.7</v>
      </c>
      <c r="K453" s="77">
        <f t="shared" si="44"/>
        <v>40.878751315688135</v>
      </c>
    </row>
    <row r="454" spans="1:11" ht="12.75">
      <c r="A454" s="54" t="s">
        <v>148</v>
      </c>
      <c r="B454" s="55" t="s">
        <v>68</v>
      </c>
      <c r="C454" s="55" t="s">
        <v>110</v>
      </c>
      <c r="D454" s="55" t="s">
        <v>107</v>
      </c>
      <c r="E454" s="55"/>
      <c r="F454" s="55"/>
      <c r="G454" s="56">
        <f>G459+G455</f>
        <v>4790.6</v>
      </c>
      <c r="H454" s="56">
        <f>H459+H455</f>
        <v>3000</v>
      </c>
      <c r="I454" s="56">
        <f>I459+I455</f>
        <v>7790.6</v>
      </c>
      <c r="J454" s="56">
        <f>J459+J455</f>
        <v>3184.7</v>
      </c>
      <c r="K454" s="87">
        <f t="shared" si="44"/>
        <v>40.878751315688135</v>
      </c>
    </row>
    <row r="455" spans="1:11" ht="12.75">
      <c r="A455" s="3" t="s">
        <v>96</v>
      </c>
      <c r="B455" s="36" t="s">
        <v>68</v>
      </c>
      <c r="C455" s="72">
        <v>11</v>
      </c>
      <c r="D455" s="36" t="s">
        <v>107</v>
      </c>
      <c r="E455" s="72" t="s">
        <v>158</v>
      </c>
      <c r="F455" s="36"/>
      <c r="G455" s="37">
        <f aca="true" t="shared" si="51" ref="G455:J457">G456</f>
        <v>4000</v>
      </c>
      <c r="H455" s="37">
        <f t="shared" si="51"/>
        <v>3000</v>
      </c>
      <c r="I455" s="37">
        <f t="shared" si="51"/>
        <v>7000</v>
      </c>
      <c r="J455" s="37">
        <f t="shared" si="51"/>
        <v>2413.5</v>
      </c>
      <c r="K455" s="77">
        <f t="shared" si="44"/>
        <v>34.47857142857143</v>
      </c>
    </row>
    <row r="456" spans="1:11" ht="38.25">
      <c r="A456" s="3" t="s">
        <v>450</v>
      </c>
      <c r="B456" s="36" t="s">
        <v>68</v>
      </c>
      <c r="C456" s="72">
        <v>11</v>
      </c>
      <c r="D456" s="36" t="s">
        <v>107</v>
      </c>
      <c r="E456" s="36" t="s">
        <v>451</v>
      </c>
      <c r="F456" s="36"/>
      <c r="G456" s="37">
        <f t="shared" si="51"/>
        <v>4000</v>
      </c>
      <c r="H456" s="37">
        <f t="shared" si="51"/>
        <v>3000</v>
      </c>
      <c r="I456" s="37">
        <f t="shared" si="51"/>
        <v>7000</v>
      </c>
      <c r="J456" s="37">
        <f t="shared" si="51"/>
        <v>2413.5</v>
      </c>
      <c r="K456" s="77">
        <f t="shared" si="44"/>
        <v>34.47857142857143</v>
      </c>
    </row>
    <row r="457" spans="1:11" ht="38.25">
      <c r="A457" s="3" t="s">
        <v>452</v>
      </c>
      <c r="B457" s="36" t="s">
        <v>68</v>
      </c>
      <c r="C457" s="72">
        <v>11</v>
      </c>
      <c r="D457" s="36" t="s">
        <v>107</v>
      </c>
      <c r="E457" s="36" t="s">
        <v>453</v>
      </c>
      <c r="F457" s="36"/>
      <c r="G457" s="37">
        <f t="shared" si="51"/>
        <v>4000</v>
      </c>
      <c r="H457" s="37">
        <f t="shared" si="51"/>
        <v>3000</v>
      </c>
      <c r="I457" s="37">
        <f t="shared" si="51"/>
        <v>7000</v>
      </c>
      <c r="J457" s="37">
        <f t="shared" si="51"/>
        <v>2413.5</v>
      </c>
      <c r="K457" s="77">
        <f t="shared" si="44"/>
        <v>34.47857142857143</v>
      </c>
    </row>
    <row r="458" spans="1:11" ht="25.5">
      <c r="A458" s="3" t="s">
        <v>71</v>
      </c>
      <c r="B458" s="36" t="s">
        <v>68</v>
      </c>
      <c r="C458" s="72">
        <v>11</v>
      </c>
      <c r="D458" s="36" t="s">
        <v>107</v>
      </c>
      <c r="E458" s="36" t="s">
        <v>453</v>
      </c>
      <c r="F458" s="36" t="s">
        <v>214</v>
      </c>
      <c r="G458" s="37">
        <v>4000</v>
      </c>
      <c r="H458" s="37">
        <v>3000</v>
      </c>
      <c r="I458" s="37">
        <v>7000</v>
      </c>
      <c r="J458" s="78">
        <v>2413.5</v>
      </c>
      <c r="K458" s="77">
        <f t="shared" si="44"/>
        <v>34.47857142857143</v>
      </c>
    </row>
    <row r="459" spans="1:11" ht="25.5">
      <c r="A459" s="57" t="s">
        <v>64</v>
      </c>
      <c r="B459" s="58" t="s">
        <v>68</v>
      </c>
      <c r="C459" s="58" t="s">
        <v>110</v>
      </c>
      <c r="D459" s="58" t="s">
        <v>107</v>
      </c>
      <c r="E459" s="58" t="s">
        <v>155</v>
      </c>
      <c r="F459" s="58"/>
      <c r="G459" s="59">
        <f aca="true" t="shared" si="52" ref="G459:J461">G460</f>
        <v>790.6</v>
      </c>
      <c r="H459" s="59">
        <f t="shared" si="52"/>
        <v>0</v>
      </c>
      <c r="I459" s="59">
        <f t="shared" si="52"/>
        <v>790.6</v>
      </c>
      <c r="J459" s="59">
        <f t="shared" si="52"/>
        <v>771.2</v>
      </c>
      <c r="K459" s="77">
        <f t="shared" si="44"/>
        <v>97.54616746774602</v>
      </c>
    </row>
    <row r="460" spans="1:11" ht="38.25">
      <c r="A460" s="6" t="s">
        <v>131</v>
      </c>
      <c r="B460" s="36" t="s">
        <v>68</v>
      </c>
      <c r="C460" s="36" t="s">
        <v>110</v>
      </c>
      <c r="D460" s="36" t="s">
        <v>107</v>
      </c>
      <c r="E460" s="48" t="s">
        <v>381</v>
      </c>
      <c r="F460" s="36"/>
      <c r="G460" s="37">
        <f t="shared" si="52"/>
        <v>790.6</v>
      </c>
      <c r="H460" s="37">
        <f t="shared" si="52"/>
        <v>0</v>
      </c>
      <c r="I460" s="37">
        <f t="shared" si="52"/>
        <v>790.6</v>
      </c>
      <c r="J460" s="37">
        <f t="shared" si="52"/>
        <v>771.2</v>
      </c>
      <c r="K460" s="77">
        <f t="shared" si="44"/>
        <v>97.54616746774602</v>
      </c>
    </row>
    <row r="461" spans="1:11" ht="25.5">
      <c r="A461" s="6" t="s">
        <v>382</v>
      </c>
      <c r="B461" s="36" t="s">
        <v>68</v>
      </c>
      <c r="C461" s="36" t="s">
        <v>110</v>
      </c>
      <c r="D461" s="36" t="s">
        <v>107</v>
      </c>
      <c r="E461" s="48" t="s">
        <v>454</v>
      </c>
      <c r="F461" s="36"/>
      <c r="G461" s="37">
        <f t="shared" si="52"/>
        <v>790.6</v>
      </c>
      <c r="H461" s="37">
        <f t="shared" si="52"/>
        <v>0</v>
      </c>
      <c r="I461" s="37">
        <f t="shared" si="52"/>
        <v>790.6</v>
      </c>
      <c r="J461" s="37">
        <f t="shared" si="52"/>
        <v>771.2</v>
      </c>
      <c r="K461" s="77">
        <f t="shared" si="44"/>
        <v>97.54616746774602</v>
      </c>
    </row>
    <row r="462" spans="1:11" ht="25.5">
      <c r="A462" s="3" t="s">
        <v>71</v>
      </c>
      <c r="B462" s="36" t="s">
        <v>68</v>
      </c>
      <c r="C462" s="36" t="s">
        <v>110</v>
      </c>
      <c r="D462" s="36" t="s">
        <v>107</v>
      </c>
      <c r="E462" s="48" t="s">
        <v>454</v>
      </c>
      <c r="F462" s="36" t="s">
        <v>214</v>
      </c>
      <c r="G462" s="37">
        <v>790.6</v>
      </c>
      <c r="H462" s="37">
        <v>0</v>
      </c>
      <c r="I462" s="37">
        <v>790.6</v>
      </c>
      <c r="J462" s="77">
        <v>771.2</v>
      </c>
      <c r="K462" s="77">
        <f t="shared" si="44"/>
        <v>97.54616746774602</v>
      </c>
    </row>
    <row r="463" spans="1:11" ht="51">
      <c r="A463" s="2" t="s">
        <v>133</v>
      </c>
      <c r="B463" s="42">
        <v>162</v>
      </c>
      <c r="C463" s="42"/>
      <c r="D463" s="42"/>
      <c r="E463" s="42"/>
      <c r="F463" s="42"/>
      <c r="G463" s="60">
        <f>G464+G478+G489</f>
        <v>2742.6</v>
      </c>
      <c r="H463" s="60">
        <f>H464+H478+H489</f>
        <v>0</v>
      </c>
      <c r="I463" s="60">
        <f>I464+I478+I489</f>
        <v>2742.6</v>
      </c>
      <c r="J463" s="60">
        <f>J464+J478+J489</f>
        <v>2621.3999999999996</v>
      </c>
      <c r="K463" s="81">
        <f t="shared" si="44"/>
        <v>95.58083570334718</v>
      </c>
    </row>
    <row r="464" spans="1:11" ht="12.75">
      <c r="A464" s="3" t="s">
        <v>55</v>
      </c>
      <c r="B464" s="36">
        <v>162</v>
      </c>
      <c r="C464" s="36" t="s">
        <v>107</v>
      </c>
      <c r="D464" s="36" t="s">
        <v>101</v>
      </c>
      <c r="E464" s="36"/>
      <c r="F464" s="36"/>
      <c r="G464" s="37">
        <f>G465</f>
        <v>726.4</v>
      </c>
      <c r="H464" s="37">
        <f>H465</f>
        <v>0</v>
      </c>
      <c r="I464" s="37">
        <f>I465</f>
        <v>726.4</v>
      </c>
      <c r="J464" s="37">
        <f>J465</f>
        <v>666.3</v>
      </c>
      <c r="K464" s="77">
        <f t="shared" si="44"/>
        <v>91.72632158590308</v>
      </c>
    </row>
    <row r="465" spans="1:11" ht="12.75">
      <c r="A465" s="4" t="s">
        <v>56</v>
      </c>
      <c r="B465" s="38">
        <v>162</v>
      </c>
      <c r="C465" s="38" t="s">
        <v>107</v>
      </c>
      <c r="D465" s="38" t="s">
        <v>121</v>
      </c>
      <c r="E465" s="38"/>
      <c r="F465" s="38"/>
      <c r="G465" s="39">
        <f>G466+G472</f>
        <v>726.4</v>
      </c>
      <c r="H465" s="39">
        <f>H466+H472</f>
        <v>0</v>
      </c>
      <c r="I465" s="39">
        <f>I466+I472</f>
        <v>726.4</v>
      </c>
      <c r="J465" s="39">
        <f>J466+J472</f>
        <v>666.3</v>
      </c>
      <c r="K465" s="79">
        <f t="shared" si="44"/>
        <v>91.72632158590308</v>
      </c>
    </row>
    <row r="466" spans="1:11" ht="63.75">
      <c r="A466" s="3" t="s">
        <v>268</v>
      </c>
      <c r="B466" s="36" t="s">
        <v>69</v>
      </c>
      <c r="C466" s="36" t="s">
        <v>107</v>
      </c>
      <c r="D466" s="36" t="s">
        <v>121</v>
      </c>
      <c r="E466" s="36" t="s">
        <v>269</v>
      </c>
      <c r="F466" s="36"/>
      <c r="G466" s="37">
        <f>G467+G470</f>
        <v>411.5</v>
      </c>
      <c r="H466" s="37">
        <f>H467+H470</f>
        <v>0</v>
      </c>
      <c r="I466" s="37">
        <f>I467+I470</f>
        <v>411.5</v>
      </c>
      <c r="J466" s="37">
        <f>J467+J470</f>
        <v>411.5</v>
      </c>
      <c r="K466" s="77">
        <f t="shared" si="44"/>
        <v>100</v>
      </c>
    </row>
    <row r="467" spans="1:11" ht="38.25">
      <c r="A467" s="40" t="s">
        <v>270</v>
      </c>
      <c r="B467" s="36" t="s">
        <v>69</v>
      </c>
      <c r="C467" s="36" t="s">
        <v>107</v>
      </c>
      <c r="D467" s="36" t="s">
        <v>121</v>
      </c>
      <c r="E467" s="36" t="s">
        <v>271</v>
      </c>
      <c r="F467" s="36"/>
      <c r="G467" s="37">
        <f aca="true" t="shared" si="53" ref="G467:J468">G468</f>
        <v>311</v>
      </c>
      <c r="H467" s="37">
        <f t="shared" si="53"/>
        <v>0</v>
      </c>
      <c r="I467" s="37">
        <f t="shared" si="53"/>
        <v>311</v>
      </c>
      <c r="J467" s="37">
        <f t="shared" si="53"/>
        <v>311</v>
      </c>
      <c r="K467" s="77">
        <f t="shared" si="44"/>
        <v>100</v>
      </c>
    </row>
    <row r="468" spans="1:11" ht="12.75">
      <c r="A468" s="3" t="s">
        <v>455</v>
      </c>
      <c r="B468" s="36" t="s">
        <v>69</v>
      </c>
      <c r="C468" s="36" t="s">
        <v>107</v>
      </c>
      <c r="D468" s="36" t="s">
        <v>121</v>
      </c>
      <c r="E468" s="36" t="s">
        <v>456</v>
      </c>
      <c r="F468" s="36"/>
      <c r="G468" s="37">
        <f t="shared" si="53"/>
        <v>311</v>
      </c>
      <c r="H468" s="37">
        <f t="shared" si="53"/>
        <v>0</v>
      </c>
      <c r="I468" s="37">
        <f t="shared" si="53"/>
        <v>311</v>
      </c>
      <c r="J468" s="37">
        <f t="shared" si="53"/>
        <v>311</v>
      </c>
      <c r="K468" s="77">
        <f t="shared" si="44"/>
        <v>100</v>
      </c>
    </row>
    <row r="469" spans="1:11" ht="25.5">
      <c r="A469" s="3" t="s">
        <v>71</v>
      </c>
      <c r="B469" s="36" t="s">
        <v>69</v>
      </c>
      <c r="C469" s="36" t="s">
        <v>107</v>
      </c>
      <c r="D469" s="36" t="s">
        <v>121</v>
      </c>
      <c r="E469" s="36" t="s">
        <v>456</v>
      </c>
      <c r="F469" s="36" t="s">
        <v>214</v>
      </c>
      <c r="G469" s="37">
        <v>311</v>
      </c>
      <c r="H469" s="37">
        <v>0</v>
      </c>
      <c r="I469" s="37">
        <v>311</v>
      </c>
      <c r="J469" s="37">
        <v>311</v>
      </c>
      <c r="K469" s="77">
        <f t="shared" si="44"/>
        <v>100</v>
      </c>
    </row>
    <row r="470" spans="1:11" ht="25.5">
      <c r="A470" s="3" t="s">
        <v>365</v>
      </c>
      <c r="B470" s="36" t="s">
        <v>69</v>
      </c>
      <c r="C470" s="36" t="s">
        <v>107</v>
      </c>
      <c r="D470" s="36" t="s">
        <v>121</v>
      </c>
      <c r="E470" s="36" t="s">
        <v>274</v>
      </c>
      <c r="F470" s="36"/>
      <c r="G470" s="37">
        <f>G471</f>
        <v>100.5</v>
      </c>
      <c r="H470" s="37">
        <f>H471</f>
        <v>0</v>
      </c>
      <c r="I470" s="37">
        <f>I471</f>
        <v>100.5</v>
      </c>
      <c r="J470" s="37">
        <f>J471</f>
        <v>100.5</v>
      </c>
      <c r="K470" s="79">
        <f t="shared" si="44"/>
        <v>100</v>
      </c>
    </row>
    <row r="471" spans="1:11" ht="25.5">
      <c r="A471" s="3" t="s">
        <v>71</v>
      </c>
      <c r="B471" s="36" t="s">
        <v>69</v>
      </c>
      <c r="C471" s="36" t="s">
        <v>107</v>
      </c>
      <c r="D471" s="36" t="s">
        <v>121</v>
      </c>
      <c r="E471" s="36" t="s">
        <v>457</v>
      </c>
      <c r="F471" s="36" t="s">
        <v>214</v>
      </c>
      <c r="G471" s="37">
        <v>100.5</v>
      </c>
      <c r="H471" s="37">
        <v>0</v>
      </c>
      <c r="I471" s="37">
        <v>100.5</v>
      </c>
      <c r="J471" s="37">
        <v>100.5</v>
      </c>
      <c r="K471" s="77">
        <f t="shared" si="44"/>
        <v>100</v>
      </c>
    </row>
    <row r="472" spans="1:11" ht="25.5">
      <c r="A472" s="3" t="s">
        <v>43</v>
      </c>
      <c r="B472" s="36" t="s">
        <v>69</v>
      </c>
      <c r="C472" s="36" t="s">
        <v>107</v>
      </c>
      <c r="D472" s="36" t="s">
        <v>121</v>
      </c>
      <c r="E472" s="36" t="s">
        <v>155</v>
      </c>
      <c r="F472" s="36"/>
      <c r="G472" s="37">
        <f>G473</f>
        <v>314.9</v>
      </c>
      <c r="H472" s="37">
        <f>H473</f>
        <v>0</v>
      </c>
      <c r="I472" s="37">
        <f>I473</f>
        <v>314.9</v>
      </c>
      <c r="J472" s="37">
        <f>J473</f>
        <v>254.8</v>
      </c>
      <c r="K472" s="77">
        <f t="shared" si="44"/>
        <v>80.91457605589076</v>
      </c>
    </row>
    <row r="473" spans="1:11" ht="76.5">
      <c r="A473" s="40" t="s">
        <v>458</v>
      </c>
      <c r="B473" s="36">
        <v>162</v>
      </c>
      <c r="C473" s="36" t="s">
        <v>107</v>
      </c>
      <c r="D473" s="36" t="s">
        <v>121</v>
      </c>
      <c r="E473" s="36" t="s">
        <v>459</v>
      </c>
      <c r="F473" s="36"/>
      <c r="G473" s="37">
        <f>G474+G476</f>
        <v>314.9</v>
      </c>
      <c r="H473" s="37">
        <f>H474+H476</f>
        <v>0</v>
      </c>
      <c r="I473" s="37">
        <f>I474+I476</f>
        <v>314.9</v>
      </c>
      <c r="J473" s="37">
        <f>J474+J476</f>
        <v>254.8</v>
      </c>
      <c r="K473" s="77">
        <f t="shared" si="44"/>
        <v>80.91457605589076</v>
      </c>
    </row>
    <row r="474" spans="1:11" ht="38.25">
      <c r="A474" s="3" t="s">
        <v>87</v>
      </c>
      <c r="B474" s="36">
        <v>162</v>
      </c>
      <c r="C474" s="36" t="s">
        <v>107</v>
      </c>
      <c r="D474" s="36" t="s">
        <v>121</v>
      </c>
      <c r="E474" s="36" t="s">
        <v>460</v>
      </c>
      <c r="F474" s="36"/>
      <c r="G474" s="37">
        <f>G475</f>
        <v>243.6</v>
      </c>
      <c r="H474" s="37">
        <f>H475</f>
        <v>0</v>
      </c>
      <c r="I474" s="37">
        <f>I475</f>
        <v>243.6</v>
      </c>
      <c r="J474" s="37">
        <f>J475</f>
        <v>183.5</v>
      </c>
      <c r="K474" s="77">
        <f t="shared" si="44"/>
        <v>75.32840722495895</v>
      </c>
    </row>
    <row r="475" spans="1:11" ht="25.5">
      <c r="A475" s="3" t="s">
        <v>71</v>
      </c>
      <c r="B475" s="36">
        <v>162</v>
      </c>
      <c r="C475" s="36" t="s">
        <v>107</v>
      </c>
      <c r="D475" s="36" t="s">
        <v>121</v>
      </c>
      <c r="E475" s="36" t="s">
        <v>460</v>
      </c>
      <c r="F475" s="36" t="s">
        <v>214</v>
      </c>
      <c r="G475" s="37">
        <v>243.6</v>
      </c>
      <c r="H475" s="37">
        <v>0</v>
      </c>
      <c r="I475" s="37">
        <v>243.6</v>
      </c>
      <c r="J475" s="37">
        <v>183.5</v>
      </c>
      <c r="K475" s="77">
        <f t="shared" si="44"/>
        <v>75.32840722495895</v>
      </c>
    </row>
    <row r="476" spans="1:11" ht="12.75">
      <c r="A476" s="3" t="s">
        <v>455</v>
      </c>
      <c r="B476" s="36" t="s">
        <v>69</v>
      </c>
      <c r="C476" s="36" t="s">
        <v>107</v>
      </c>
      <c r="D476" s="36" t="s">
        <v>121</v>
      </c>
      <c r="E476" s="36" t="s">
        <v>461</v>
      </c>
      <c r="F476" s="36"/>
      <c r="G476" s="37">
        <v>71.3</v>
      </c>
      <c r="H476" s="37">
        <v>0</v>
      </c>
      <c r="I476" s="37">
        <v>71.3</v>
      </c>
      <c r="J476" s="78">
        <v>71.3</v>
      </c>
      <c r="K476" s="77">
        <f t="shared" si="44"/>
        <v>100</v>
      </c>
    </row>
    <row r="477" spans="1:11" ht="25.5">
      <c r="A477" s="3" t="s">
        <v>71</v>
      </c>
      <c r="B477" s="36" t="s">
        <v>69</v>
      </c>
      <c r="C477" s="36" t="s">
        <v>107</v>
      </c>
      <c r="D477" s="36" t="s">
        <v>121</v>
      </c>
      <c r="E477" s="36" t="s">
        <v>461</v>
      </c>
      <c r="F477" s="36" t="s">
        <v>214</v>
      </c>
      <c r="G477" s="37">
        <v>71.3</v>
      </c>
      <c r="H477" s="37">
        <v>0</v>
      </c>
      <c r="I477" s="37">
        <v>71.3</v>
      </c>
      <c r="J477" s="28">
        <v>71.3</v>
      </c>
      <c r="K477" s="77">
        <f t="shared" si="44"/>
        <v>100</v>
      </c>
    </row>
    <row r="478" spans="1:11" ht="12.75">
      <c r="A478" s="3" t="s">
        <v>52</v>
      </c>
      <c r="B478" s="44" t="s">
        <v>69</v>
      </c>
      <c r="C478" s="44" t="s">
        <v>106</v>
      </c>
      <c r="D478" s="44" t="s">
        <v>101</v>
      </c>
      <c r="E478" s="44"/>
      <c r="F478" s="48"/>
      <c r="G478" s="37">
        <f>G479</f>
        <v>481.4</v>
      </c>
      <c r="H478" s="37">
        <f>H479</f>
        <v>0</v>
      </c>
      <c r="I478" s="37">
        <f>I479</f>
        <v>481.4</v>
      </c>
      <c r="J478" s="37">
        <f>J479</f>
        <v>420.4</v>
      </c>
      <c r="K478" s="77">
        <f t="shared" si="44"/>
        <v>87.3286248442044</v>
      </c>
    </row>
    <row r="479" spans="1:11" ht="25.5">
      <c r="A479" s="13" t="s">
        <v>62</v>
      </c>
      <c r="B479" s="71" t="s">
        <v>69</v>
      </c>
      <c r="C479" s="71" t="s">
        <v>106</v>
      </c>
      <c r="D479" s="71" t="s">
        <v>113</v>
      </c>
      <c r="E479" s="71"/>
      <c r="F479" s="49"/>
      <c r="G479" s="39">
        <f>G480+G483</f>
        <v>481.4</v>
      </c>
      <c r="H479" s="39">
        <f>H480+H483</f>
        <v>0</v>
      </c>
      <c r="I479" s="39">
        <f>I480+I483</f>
        <v>481.4</v>
      </c>
      <c r="J479" s="39">
        <f>J480+J483</f>
        <v>420.4</v>
      </c>
      <c r="K479" s="87">
        <f t="shared" si="44"/>
        <v>87.3286248442044</v>
      </c>
    </row>
    <row r="480" spans="1:11" ht="12.75">
      <c r="A480" s="25" t="s">
        <v>245</v>
      </c>
      <c r="B480" s="46" t="s">
        <v>69</v>
      </c>
      <c r="C480" s="46" t="s">
        <v>106</v>
      </c>
      <c r="D480" s="46" t="s">
        <v>113</v>
      </c>
      <c r="E480" s="46" t="s">
        <v>246</v>
      </c>
      <c r="F480" s="48"/>
      <c r="G480" s="37">
        <f aca="true" t="shared" si="54" ref="G480:J481">G481</f>
        <v>285</v>
      </c>
      <c r="H480" s="37">
        <f t="shared" si="54"/>
        <v>0</v>
      </c>
      <c r="I480" s="37">
        <f t="shared" si="54"/>
        <v>285</v>
      </c>
      <c r="J480" s="37">
        <f t="shared" si="54"/>
        <v>285</v>
      </c>
      <c r="K480" s="77">
        <f t="shared" si="44"/>
        <v>100</v>
      </c>
    </row>
    <row r="481" spans="1:11" ht="38.25">
      <c r="A481" s="25" t="s">
        <v>0</v>
      </c>
      <c r="B481" s="46" t="s">
        <v>69</v>
      </c>
      <c r="C481" s="46" t="s">
        <v>106</v>
      </c>
      <c r="D481" s="46" t="s">
        <v>113</v>
      </c>
      <c r="E481" s="46" t="s">
        <v>247</v>
      </c>
      <c r="F481" s="48"/>
      <c r="G481" s="37">
        <f t="shared" si="54"/>
        <v>285</v>
      </c>
      <c r="H481" s="37">
        <f t="shared" si="54"/>
        <v>0</v>
      </c>
      <c r="I481" s="37">
        <f t="shared" si="54"/>
        <v>285</v>
      </c>
      <c r="J481" s="37">
        <f t="shared" si="54"/>
        <v>285</v>
      </c>
      <c r="K481" s="77">
        <f t="shared" si="44"/>
        <v>100</v>
      </c>
    </row>
    <row r="482" spans="1:11" ht="25.5">
      <c r="A482" s="3" t="s">
        <v>71</v>
      </c>
      <c r="B482" s="46" t="s">
        <v>69</v>
      </c>
      <c r="C482" s="46" t="s">
        <v>106</v>
      </c>
      <c r="D482" s="46" t="s">
        <v>113</v>
      </c>
      <c r="E482" s="46" t="s">
        <v>247</v>
      </c>
      <c r="F482" s="48" t="s">
        <v>214</v>
      </c>
      <c r="G482" s="37">
        <v>285</v>
      </c>
      <c r="H482" s="37">
        <v>0</v>
      </c>
      <c r="I482" s="37">
        <v>285</v>
      </c>
      <c r="J482" s="37">
        <v>285</v>
      </c>
      <c r="K482" s="77">
        <f t="shared" si="44"/>
        <v>100</v>
      </c>
    </row>
    <row r="483" spans="1:11" ht="25.5">
      <c r="A483" s="3" t="s">
        <v>43</v>
      </c>
      <c r="B483" s="61" t="s">
        <v>69</v>
      </c>
      <c r="C483" s="45" t="s">
        <v>106</v>
      </c>
      <c r="D483" s="45" t="s">
        <v>113</v>
      </c>
      <c r="E483" s="45" t="s">
        <v>155</v>
      </c>
      <c r="F483" s="48"/>
      <c r="G483" s="37">
        <f>G484+G487</f>
        <v>196.4</v>
      </c>
      <c r="H483" s="37">
        <f>H484+H487</f>
        <v>0</v>
      </c>
      <c r="I483" s="37">
        <f>I484+I487</f>
        <v>196.4</v>
      </c>
      <c r="J483" s="37">
        <f>J484+J487</f>
        <v>135.4</v>
      </c>
      <c r="K483" s="77">
        <f t="shared" si="44"/>
        <v>68.94093686354378</v>
      </c>
    </row>
    <row r="484" spans="1:11" ht="76.5">
      <c r="A484" s="40" t="s">
        <v>458</v>
      </c>
      <c r="B484" s="61" t="s">
        <v>69</v>
      </c>
      <c r="C484" s="45" t="s">
        <v>106</v>
      </c>
      <c r="D484" s="45" t="s">
        <v>113</v>
      </c>
      <c r="E484" s="36" t="s">
        <v>459</v>
      </c>
      <c r="F484" s="48"/>
      <c r="G484" s="37">
        <f aca="true" t="shared" si="55" ref="G484:J485">G485</f>
        <v>170</v>
      </c>
      <c r="H484" s="37">
        <f t="shared" si="55"/>
        <v>0</v>
      </c>
      <c r="I484" s="37">
        <f t="shared" si="55"/>
        <v>170</v>
      </c>
      <c r="J484" s="37">
        <f t="shared" si="55"/>
        <v>109</v>
      </c>
      <c r="K484" s="77">
        <f t="shared" si="44"/>
        <v>64.11764705882354</v>
      </c>
    </row>
    <row r="485" spans="1:11" ht="25.5">
      <c r="A485" s="11" t="s">
        <v>1</v>
      </c>
      <c r="B485" s="61" t="s">
        <v>69</v>
      </c>
      <c r="C485" s="45" t="s">
        <v>106</v>
      </c>
      <c r="D485" s="45" t="s">
        <v>113</v>
      </c>
      <c r="E485" s="45" t="s">
        <v>2</v>
      </c>
      <c r="F485" s="48"/>
      <c r="G485" s="37">
        <f t="shared" si="55"/>
        <v>170</v>
      </c>
      <c r="H485" s="37">
        <f t="shared" si="55"/>
        <v>0</v>
      </c>
      <c r="I485" s="37">
        <f t="shared" si="55"/>
        <v>170</v>
      </c>
      <c r="J485" s="37">
        <f t="shared" si="55"/>
        <v>109</v>
      </c>
      <c r="K485" s="77">
        <f t="shared" si="44"/>
        <v>64.11764705882354</v>
      </c>
    </row>
    <row r="486" spans="1:11" ht="25.5">
      <c r="A486" s="3" t="s">
        <v>71</v>
      </c>
      <c r="B486" s="61" t="s">
        <v>69</v>
      </c>
      <c r="C486" s="45" t="s">
        <v>106</v>
      </c>
      <c r="D486" s="45" t="s">
        <v>113</v>
      </c>
      <c r="E486" s="45" t="s">
        <v>2</v>
      </c>
      <c r="F486" s="48" t="s">
        <v>214</v>
      </c>
      <c r="G486" s="37">
        <v>170</v>
      </c>
      <c r="H486" s="37">
        <v>0</v>
      </c>
      <c r="I486" s="37">
        <v>170</v>
      </c>
      <c r="J486" s="77">
        <v>109</v>
      </c>
      <c r="K486" s="77">
        <f t="shared" si="44"/>
        <v>64.11764705882354</v>
      </c>
    </row>
    <row r="487" spans="1:11" ht="51">
      <c r="A487" s="47" t="s">
        <v>248</v>
      </c>
      <c r="B487" s="61" t="s">
        <v>69</v>
      </c>
      <c r="C487" s="45" t="s">
        <v>106</v>
      </c>
      <c r="D487" s="45" t="s">
        <v>113</v>
      </c>
      <c r="E487" s="45" t="s">
        <v>3</v>
      </c>
      <c r="F487" s="48"/>
      <c r="G487" s="37">
        <f>G488</f>
        <v>26.4</v>
      </c>
      <c r="H487" s="37">
        <f>H488</f>
        <v>0</v>
      </c>
      <c r="I487" s="37">
        <f>I488</f>
        <v>26.4</v>
      </c>
      <c r="J487" s="37">
        <f>J488</f>
        <v>26.4</v>
      </c>
      <c r="K487" s="77">
        <f t="shared" si="44"/>
        <v>100</v>
      </c>
    </row>
    <row r="488" spans="1:11" ht="25.5">
      <c r="A488" s="47" t="s">
        <v>71</v>
      </c>
      <c r="B488" s="61" t="s">
        <v>69</v>
      </c>
      <c r="C488" s="45" t="s">
        <v>106</v>
      </c>
      <c r="D488" s="45" t="s">
        <v>113</v>
      </c>
      <c r="E488" s="45" t="s">
        <v>3</v>
      </c>
      <c r="F488" s="48" t="s">
        <v>214</v>
      </c>
      <c r="G488" s="37">
        <v>26.4</v>
      </c>
      <c r="H488" s="37">
        <v>0</v>
      </c>
      <c r="I488" s="37">
        <v>26.4</v>
      </c>
      <c r="J488" s="37">
        <v>26.4</v>
      </c>
      <c r="K488" s="77">
        <f t="shared" si="44"/>
        <v>100</v>
      </c>
    </row>
    <row r="489" spans="1:11" ht="12.75">
      <c r="A489" s="6" t="s">
        <v>145</v>
      </c>
      <c r="B489" s="45" t="s">
        <v>69</v>
      </c>
      <c r="C489" s="45" t="s">
        <v>110</v>
      </c>
      <c r="D489" s="45" t="s">
        <v>101</v>
      </c>
      <c r="E489" s="45"/>
      <c r="F489" s="48"/>
      <c r="G489" s="37">
        <f>G490</f>
        <v>1534.8</v>
      </c>
      <c r="H489" s="37">
        <f>H490</f>
        <v>0</v>
      </c>
      <c r="I489" s="37">
        <f>I490</f>
        <v>1534.8</v>
      </c>
      <c r="J489" s="37">
        <f>J490</f>
        <v>1534.7</v>
      </c>
      <c r="K489" s="77">
        <f t="shared" si="44"/>
        <v>99.99348449309356</v>
      </c>
    </row>
    <row r="490" spans="1:11" ht="12.75">
      <c r="A490" s="5" t="s">
        <v>146</v>
      </c>
      <c r="B490" s="73" t="s">
        <v>69</v>
      </c>
      <c r="C490" s="73" t="s">
        <v>110</v>
      </c>
      <c r="D490" s="73" t="s">
        <v>107</v>
      </c>
      <c r="E490" s="73"/>
      <c r="F490" s="49"/>
      <c r="G490" s="39">
        <f>G491+G498</f>
        <v>1534.8</v>
      </c>
      <c r="H490" s="39">
        <f>H491+H498</f>
        <v>0</v>
      </c>
      <c r="I490" s="39">
        <f>I491+I498</f>
        <v>1534.8</v>
      </c>
      <c r="J490" s="39">
        <f>J491+J498</f>
        <v>1534.7</v>
      </c>
      <c r="K490" s="87">
        <f t="shared" si="44"/>
        <v>99.99348449309356</v>
      </c>
    </row>
    <row r="491" spans="1:11" ht="55.5" customHeight="1">
      <c r="A491" s="3" t="s">
        <v>268</v>
      </c>
      <c r="B491" s="61" t="s">
        <v>69</v>
      </c>
      <c r="C491" s="61" t="s">
        <v>110</v>
      </c>
      <c r="D491" s="61" t="s">
        <v>107</v>
      </c>
      <c r="E491" s="61" t="s">
        <v>269</v>
      </c>
      <c r="F491" s="48"/>
      <c r="G491" s="37">
        <f>G492+G495</f>
        <v>35.1</v>
      </c>
      <c r="H491" s="37">
        <f>H492+H495</f>
        <v>0</v>
      </c>
      <c r="I491" s="37">
        <f>I492+I495</f>
        <v>35.1</v>
      </c>
      <c r="J491" s="37">
        <f>J492+J495</f>
        <v>35</v>
      </c>
      <c r="K491" s="77">
        <f t="shared" si="44"/>
        <v>99.71509971509971</v>
      </c>
    </row>
    <row r="492" spans="1:11" ht="38.25">
      <c r="A492" s="40" t="s">
        <v>270</v>
      </c>
      <c r="B492" s="61" t="s">
        <v>69</v>
      </c>
      <c r="C492" s="61" t="s">
        <v>110</v>
      </c>
      <c r="D492" s="61" t="s">
        <v>107</v>
      </c>
      <c r="E492" s="61" t="s">
        <v>271</v>
      </c>
      <c r="F492" s="48"/>
      <c r="G492" s="37">
        <f aca="true" t="shared" si="56" ref="G492:J493">G493</f>
        <v>16.1</v>
      </c>
      <c r="H492" s="37">
        <f t="shared" si="56"/>
        <v>0</v>
      </c>
      <c r="I492" s="37">
        <f t="shared" si="56"/>
        <v>16.1</v>
      </c>
      <c r="J492" s="37">
        <f t="shared" si="56"/>
        <v>16</v>
      </c>
      <c r="K492" s="77">
        <f t="shared" si="44"/>
        <v>99.37888198757763</v>
      </c>
    </row>
    <row r="493" spans="1:11" ht="51">
      <c r="A493" s="3" t="s">
        <v>4</v>
      </c>
      <c r="B493" s="61" t="s">
        <v>69</v>
      </c>
      <c r="C493" s="61" t="s">
        <v>110</v>
      </c>
      <c r="D493" s="61" t="s">
        <v>107</v>
      </c>
      <c r="E493" s="61" t="s">
        <v>5</v>
      </c>
      <c r="F493" s="48"/>
      <c r="G493" s="37">
        <f t="shared" si="56"/>
        <v>16.1</v>
      </c>
      <c r="H493" s="37">
        <f t="shared" si="56"/>
        <v>0</v>
      </c>
      <c r="I493" s="37">
        <f t="shared" si="56"/>
        <v>16.1</v>
      </c>
      <c r="J493" s="37">
        <f t="shared" si="56"/>
        <v>16</v>
      </c>
      <c r="K493" s="77">
        <f t="shared" si="44"/>
        <v>99.37888198757763</v>
      </c>
    </row>
    <row r="494" spans="1:11" ht="38.25">
      <c r="A494" s="3" t="s">
        <v>338</v>
      </c>
      <c r="B494" s="61" t="s">
        <v>69</v>
      </c>
      <c r="C494" s="61" t="s">
        <v>110</v>
      </c>
      <c r="D494" s="61" t="s">
        <v>107</v>
      </c>
      <c r="E494" s="61" t="s">
        <v>5</v>
      </c>
      <c r="F494" s="48" t="s">
        <v>6</v>
      </c>
      <c r="G494" s="37">
        <v>16.1</v>
      </c>
      <c r="H494" s="37">
        <v>0</v>
      </c>
      <c r="I494" s="51">
        <v>16.1</v>
      </c>
      <c r="J494" s="51">
        <v>16</v>
      </c>
      <c r="K494" s="77">
        <f t="shared" si="44"/>
        <v>99.37888198757763</v>
      </c>
    </row>
    <row r="495" spans="1:11" ht="25.5">
      <c r="A495" s="3" t="s">
        <v>365</v>
      </c>
      <c r="B495" s="61" t="s">
        <v>69</v>
      </c>
      <c r="C495" s="61" t="s">
        <v>110</v>
      </c>
      <c r="D495" s="61" t="s">
        <v>107</v>
      </c>
      <c r="E495" s="61" t="s">
        <v>274</v>
      </c>
      <c r="F495" s="48"/>
      <c r="G495" s="37">
        <f aca="true" t="shared" si="57" ref="G495:J496">G496</f>
        <v>19</v>
      </c>
      <c r="H495" s="37">
        <f t="shared" si="57"/>
        <v>0</v>
      </c>
      <c r="I495" s="37">
        <f t="shared" si="57"/>
        <v>19</v>
      </c>
      <c r="J495" s="37">
        <f t="shared" si="57"/>
        <v>19</v>
      </c>
      <c r="K495" s="77">
        <f t="shared" si="44"/>
        <v>100</v>
      </c>
    </row>
    <row r="496" spans="1:11" ht="51">
      <c r="A496" s="3" t="s">
        <v>4</v>
      </c>
      <c r="B496" s="61" t="s">
        <v>69</v>
      </c>
      <c r="C496" s="61" t="s">
        <v>110</v>
      </c>
      <c r="D496" s="61" t="s">
        <v>107</v>
      </c>
      <c r="E496" s="61" t="s">
        <v>7</v>
      </c>
      <c r="F496" s="48"/>
      <c r="G496" s="37">
        <f t="shared" si="57"/>
        <v>19</v>
      </c>
      <c r="H496" s="37">
        <f t="shared" si="57"/>
        <v>0</v>
      </c>
      <c r="I496" s="37">
        <f t="shared" si="57"/>
        <v>19</v>
      </c>
      <c r="J496" s="37">
        <f t="shared" si="57"/>
        <v>19</v>
      </c>
      <c r="K496" s="77">
        <f t="shared" si="44"/>
        <v>100</v>
      </c>
    </row>
    <row r="497" spans="1:11" ht="38.25">
      <c r="A497" s="3" t="s">
        <v>338</v>
      </c>
      <c r="B497" s="61" t="s">
        <v>69</v>
      </c>
      <c r="C497" s="61" t="s">
        <v>110</v>
      </c>
      <c r="D497" s="61" t="s">
        <v>107</v>
      </c>
      <c r="E497" s="61" t="s">
        <v>7</v>
      </c>
      <c r="F497" s="48" t="s">
        <v>6</v>
      </c>
      <c r="G497" s="37">
        <v>19</v>
      </c>
      <c r="H497" s="37">
        <v>0</v>
      </c>
      <c r="I497" s="37">
        <v>19</v>
      </c>
      <c r="J497" s="37">
        <v>19</v>
      </c>
      <c r="K497" s="77">
        <f t="shared" si="44"/>
        <v>100</v>
      </c>
    </row>
    <row r="498" spans="1:11" ht="25.5">
      <c r="A498" s="3" t="s">
        <v>43</v>
      </c>
      <c r="B498" s="45" t="s">
        <v>69</v>
      </c>
      <c r="C498" s="45" t="s">
        <v>110</v>
      </c>
      <c r="D498" s="45" t="s">
        <v>107</v>
      </c>
      <c r="E498" s="45" t="s">
        <v>155</v>
      </c>
      <c r="F498" s="48"/>
      <c r="G498" s="37">
        <f>G499</f>
        <v>1499.7</v>
      </c>
      <c r="H498" s="37">
        <f aca="true" t="shared" si="58" ref="H498:J500">H499</f>
        <v>0</v>
      </c>
      <c r="I498" s="37">
        <f t="shared" si="58"/>
        <v>1499.7</v>
      </c>
      <c r="J498" s="37">
        <f t="shared" si="58"/>
        <v>1499.7</v>
      </c>
      <c r="K498" s="77">
        <f t="shared" si="44"/>
        <v>100</v>
      </c>
    </row>
    <row r="499" spans="1:11" ht="38.25">
      <c r="A499" s="6" t="s">
        <v>131</v>
      </c>
      <c r="B499" s="45" t="s">
        <v>69</v>
      </c>
      <c r="C499" s="45" t="s">
        <v>110</v>
      </c>
      <c r="D499" s="45" t="s">
        <v>107</v>
      </c>
      <c r="E499" s="45" t="s">
        <v>381</v>
      </c>
      <c r="F499" s="48"/>
      <c r="G499" s="37">
        <f>G500</f>
        <v>1499.7</v>
      </c>
      <c r="H499" s="37">
        <f t="shared" si="58"/>
        <v>0</v>
      </c>
      <c r="I499" s="37">
        <f t="shared" si="58"/>
        <v>1499.7</v>
      </c>
      <c r="J499" s="37">
        <f t="shared" si="58"/>
        <v>1499.7</v>
      </c>
      <c r="K499" s="77">
        <f t="shared" si="44"/>
        <v>100</v>
      </c>
    </row>
    <row r="500" spans="1:11" ht="51">
      <c r="A500" s="3" t="s">
        <v>4</v>
      </c>
      <c r="B500" s="45" t="s">
        <v>69</v>
      </c>
      <c r="C500" s="45" t="s">
        <v>110</v>
      </c>
      <c r="D500" s="45" t="s">
        <v>107</v>
      </c>
      <c r="E500" s="45" t="s">
        <v>8</v>
      </c>
      <c r="F500" s="48"/>
      <c r="G500" s="37">
        <f>G501</f>
        <v>1499.7</v>
      </c>
      <c r="H500" s="37">
        <f t="shared" si="58"/>
        <v>0</v>
      </c>
      <c r="I500" s="37">
        <f t="shared" si="58"/>
        <v>1499.7</v>
      </c>
      <c r="J500" s="37">
        <f t="shared" si="58"/>
        <v>1499.7</v>
      </c>
      <c r="K500" s="77">
        <f t="shared" si="44"/>
        <v>100</v>
      </c>
    </row>
    <row r="501" spans="1:11" ht="38.25">
      <c r="A501" s="3" t="s">
        <v>338</v>
      </c>
      <c r="B501" s="45" t="s">
        <v>69</v>
      </c>
      <c r="C501" s="45" t="s">
        <v>110</v>
      </c>
      <c r="D501" s="45" t="s">
        <v>107</v>
      </c>
      <c r="E501" s="45" t="s">
        <v>8</v>
      </c>
      <c r="F501" s="48" t="s">
        <v>6</v>
      </c>
      <c r="G501" s="37">
        <v>1499.7</v>
      </c>
      <c r="H501" s="37">
        <v>0</v>
      </c>
      <c r="I501" s="37">
        <v>1499.7</v>
      </c>
      <c r="J501" s="37">
        <v>1499.7</v>
      </c>
      <c r="K501" s="77">
        <f t="shared" si="44"/>
        <v>100</v>
      </c>
    </row>
    <row r="502" spans="1:11" ht="25.5">
      <c r="A502" s="2" t="s">
        <v>125</v>
      </c>
      <c r="B502" s="74" t="s">
        <v>89</v>
      </c>
      <c r="C502" s="75"/>
      <c r="D502" s="75"/>
      <c r="E502" s="75"/>
      <c r="F502" s="75"/>
      <c r="G502" s="43">
        <f>G503+G520+G525+G531+G544+G559+G565+G570+G576</f>
        <v>98064.5</v>
      </c>
      <c r="H502" s="43">
        <f>H503+H520+H525+H531+H544+H559+H565+H570+H576</f>
        <v>0</v>
      </c>
      <c r="I502" s="43">
        <f>I503+I520+I525+I531+I544+I559+I565+I570+I576</f>
        <v>98064.5</v>
      </c>
      <c r="J502" s="43">
        <f>J503+J520+J525+J531+J544+J559+J565+J570+J576</f>
        <v>96066.4</v>
      </c>
      <c r="K502" s="81">
        <f t="shared" si="44"/>
        <v>97.96246348066833</v>
      </c>
    </row>
    <row r="503" spans="1:11" ht="12.75">
      <c r="A503" s="3" t="s">
        <v>55</v>
      </c>
      <c r="B503" s="36" t="s">
        <v>89</v>
      </c>
      <c r="C503" s="36" t="s">
        <v>107</v>
      </c>
      <c r="D503" s="36" t="s">
        <v>101</v>
      </c>
      <c r="E503" s="36"/>
      <c r="F503" s="36"/>
      <c r="G503" s="37">
        <f>G504+G516</f>
        <v>6152.1</v>
      </c>
      <c r="H503" s="37">
        <f>H504+H516</f>
        <v>0</v>
      </c>
      <c r="I503" s="37">
        <f>I504+I516</f>
        <v>6152.1</v>
      </c>
      <c r="J503" s="37">
        <f>J504+J516</f>
        <v>6090.1</v>
      </c>
      <c r="K503" s="77">
        <f t="shared" si="44"/>
        <v>98.99221404073405</v>
      </c>
    </row>
    <row r="504" spans="1:11" ht="38.25">
      <c r="A504" s="4" t="s">
        <v>132</v>
      </c>
      <c r="B504" s="38" t="s">
        <v>89</v>
      </c>
      <c r="C504" s="38" t="s">
        <v>107</v>
      </c>
      <c r="D504" s="38" t="s">
        <v>109</v>
      </c>
      <c r="E504" s="38"/>
      <c r="F504" s="38"/>
      <c r="G504" s="39">
        <f>G505+G512</f>
        <v>6131.1</v>
      </c>
      <c r="H504" s="39">
        <f>H505+H512</f>
        <v>0</v>
      </c>
      <c r="I504" s="39">
        <f>I505+I512</f>
        <v>6131.1</v>
      </c>
      <c r="J504" s="39">
        <f>J505+J512</f>
        <v>6069.1</v>
      </c>
      <c r="K504" s="87">
        <f t="shared" si="44"/>
        <v>98.98876221232732</v>
      </c>
    </row>
    <row r="505" spans="1:11" ht="63.75">
      <c r="A505" s="3" t="s">
        <v>268</v>
      </c>
      <c r="B505" s="36" t="s">
        <v>89</v>
      </c>
      <c r="C505" s="36" t="s">
        <v>107</v>
      </c>
      <c r="D505" s="36" t="s">
        <v>109</v>
      </c>
      <c r="E505" s="36" t="s">
        <v>269</v>
      </c>
      <c r="F505" s="36"/>
      <c r="G505" s="37">
        <f>G506+G509</f>
        <v>5567.1</v>
      </c>
      <c r="H505" s="37">
        <f>H506+H509</f>
        <v>0</v>
      </c>
      <c r="I505" s="37">
        <f>I506+I509</f>
        <v>5567.1</v>
      </c>
      <c r="J505" s="37">
        <f>J506+J509</f>
        <v>5567.1</v>
      </c>
      <c r="K505" s="77">
        <f t="shared" si="44"/>
        <v>100</v>
      </c>
    </row>
    <row r="506" spans="1:11" ht="38.25">
      <c r="A506" s="40" t="s">
        <v>270</v>
      </c>
      <c r="B506" s="36" t="s">
        <v>89</v>
      </c>
      <c r="C506" s="36" t="s">
        <v>107</v>
      </c>
      <c r="D506" s="36" t="s">
        <v>109</v>
      </c>
      <c r="E506" s="36" t="s">
        <v>271</v>
      </c>
      <c r="F506" s="36"/>
      <c r="G506" s="37">
        <f>G507</f>
        <v>4122.7</v>
      </c>
      <c r="H506" s="37">
        <f aca="true" t="shared" si="59" ref="H506:J507">H507</f>
        <v>0</v>
      </c>
      <c r="I506" s="37">
        <f t="shared" si="59"/>
        <v>4122.7</v>
      </c>
      <c r="J506" s="37">
        <f t="shared" si="59"/>
        <v>4122.7</v>
      </c>
      <c r="K506" s="77">
        <f t="shared" si="44"/>
        <v>100</v>
      </c>
    </row>
    <row r="507" spans="1:11" ht="12.75">
      <c r="A507" s="6" t="s">
        <v>47</v>
      </c>
      <c r="B507" s="36" t="s">
        <v>89</v>
      </c>
      <c r="C507" s="36" t="s">
        <v>107</v>
      </c>
      <c r="D507" s="36" t="s">
        <v>109</v>
      </c>
      <c r="E507" s="36" t="s">
        <v>308</v>
      </c>
      <c r="F507" s="36"/>
      <c r="G507" s="37">
        <f>G508</f>
        <v>4122.7</v>
      </c>
      <c r="H507" s="37">
        <f t="shared" si="59"/>
        <v>0</v>
      </c>
      <c r="I507" s="37">
        <f t="shared" si="59"/>
        <v>4122.7</v>
      </c>
      <c r="J507" s="37">
        <f t="shared" si="59"/>
        <v>4122.7</v>
      </c>
      <c r="K507" s="77">
        <f t="shared" si="44"/>
        <v>100</v>
      </c>
    </row>
    <row r="508" spans="1:11" ht="25.5">
      <c r="A508" s="3" t="s">
        <v>71</v>
      </c>
      <c r="B508" s="36" t="s">
        <v>89</v>
      </c>
      <c r="C508" s="36" t="s">
        <v>107</v>
      </c>
      <c r="D508" s="36" t="s">
        <v>109</v>
      </c>
      <c r="E508" s="36" t="s">
        <v>308</v>
      </c>
      <c r="F508" s="36" t="s">
        <v>214</v>
      </c>
      <c r="G508" s="37">
        <v>4122.7</v>
      </c>
      <c r="H508" s="37">
        <v>0</v>
      </c>
      <c r="I508" s="37">
        <v>4122.7</v>
      </c>
      <c r="J508" s="37">
        <v>4122.7</v>
      </c>
      <c r="K508" s="77">
        <f t="shared" si="44"/>
        <v>100</v>
      </c>
    </row>
    <row r="509" spans="1:11" ht="25.5">
      <c r="A509" s="3" t="s">
        <v>273</v>
      </c>
      <c r="B509" s="36" t="s">
        <v>89</v>
      </c>
      <c r="C509" s="36" t="s">
        <v>107</v>
      </c>
      <c r="D509" s="36" t="s">
        <v>109</v>
      </c>
      <c r="E509" s="36" t="s">
        <v>274</v>
      </c>
      <c r="F509" s="36"/>
      <c r="G509" s="37">
        <f aca="true" t="shared" si="60" ref="G509:J510">G510</f>
        <v>1444.4</v>
      </c>
      <c r="H509" s="37">
        <f t="shared" si="60"/>
        <v>0</v>
      </c>
      <c r="I509" s="37">
        <f t="shared" si="60"/>
        <v>1444.4</v>
      </c>
      <c r="J509" s="37">
        <f t="shared" si="60"/>
        <v>1444.4</v>
      </c>
      <c r="K509" s="77">
        <f t="shared" si="44"/>
        <v>100</v>
      </c>
    </row>
    <row r="510" spans="1:11" ht="12.75">
      <c r="A510" s="6" t="s">
        <v>47</v>
      </c>
      <c r="B510" s="36" t="s">
        <v>89</v>
      </c>
      <c r="C510" s="36" t="s">
        <v>107</v>
      </c>
      <c r="D510" s="36" t="s">
        <v>109</v>
      </c>
      <c r="E510" s="36" t="s">
        <v>310</v>
      </c>
      <c r="F510" s="36"/>
      <c r="G510" s="37">
        <f t="shared" si="60"/>
        <v>1444.4</v>
      </c>
      <c r="H510" s="37">
        <f t="shared" si="60"/>
        <v>0</v>
      </c>
      <c r="I510" s="37">
        <f t="shared" si="60"/>
        <v>1444.4</v>
      </c>
      <c r="J510" s="37">
        <f t="shared" si="60"/>
        <v>1444.4</v>
      </c>
      <c r="K510" s="77">
        <f t="shared" si="44"/>
        <v>100</v>
      </c>
    </row>
    <row r="511" spans="1:11" ht="25.5">
      <c r="A511" s="3" t="s">
        <v>71</v>
      </c>
      <c r="B511" s="36" t="s">
        <v>89</v>
      </c>
      <c r="C511" s="36" t="s">
        <v>107</v>
      </c>
      <c r="D511" s="36" t="s">
        <v>109</v>
      </c>
      <c r="E511" s="36" t="s">
        <v>310</v>
      </c>
      <c r="F511" s="36" t="s">
        <v>214</v>
      </c>
      <c r="G511" s="37">
        <v>1444.4</v>
      </c>
      <c r="H511" s="37">
        <v>0</v>
      </c>
      <c r="I511" s="37">
        <v>1444.4</v>
      </c>
      <c r="J511" s="37">
        <v>1444.4</v>
      </c>
      <c r="K511" s="77">
        <f t="shared" si="44"/>
        <v>100</v>
      </c>
    </row>
    <row r="512" spans="1:11" ht="25.5">
      <c r="A512" s="3" t="s">
        <v>64</v>
      </c>
      <c r="B512" s="36" t="s">
        <v>89</v>
      </c>
      <c r="C512" s="36" t="s">
        <v>107</v>
      </c>
      <c r="D512" s="36" t="s">
        <v>109</v>
      </c>
      <c r="E512" s="36" t="s">
        <v>155</v>
      </c>
      <c r="F512" s="36"/>
      <c r="G512" s="37">
        <f>G513</f>
        <v>564</v>
      </c>
      <c r="H512" s="37">
        <f aca="true" t="shared" si="61" ref="H512:J513">H513</f>
        <v>0</v>
      </c>
      <c r="I512" s="37">
        <f t="shared" si="61"/>
        <v>564</v>
      </c>
      <c r="J512" s="37">
        <f t="shared" si="61"/>
        <v>502</v>
      </c>
      <c r="K512" s="77">
        <f t="shared" si="44"/>
        <v>89.00709219858156</v>
      </c>
    </row>
    <row r="513" spans="1:11" ht="51">
      <c r="A513" s="3" t="s">
        <v>9</v>
      </c>
      <c r="B513" s="36" t="s">
        <v>89</v>
      </c>
      <c r="C513" s="36" t="s">
        <v>107</v>
      </c>
      <c r="D513" s="36" t="s">
        <v>109</v>
      </c>
      <c r="E513" s="36" t="s">
        <v>10</v>
      </c>
      <c r="F513" s="36"/>
      <c r="G513" s="37">
        <f>G514</f>
        <v>564</v>
      </c>
      <c r="H513" s="37">
        <f t="shared" si="61"/>
        <v>0</v>
      </c>
      <c r="I513" s="37">
        <f t="shared" si="61"/>
        <v>564</v>
      </c>
      <c r="J513" s="37">
        <f t="shared" si="61"/>
        <v>502</v>
      </c>
      <c r="K513" s="77">
        <f t="shared" si="44"/>
        <v>89.00709219858156</v>
      </c>
    </row>
    <row r="514" spans="1:11" ht="12.75">
      <c r="A514" s="6" t="s">
        <v>47</v>
      </c>
      <c r="B514" s="36" t="s">
        <v>89</v>
      </c>
      <c r="C514" s="36" t="s">
        <v>107</v>
      </c>
      <c r="D514" s="36" t="s">
        <v>109</v>
      </c>
      <c r="E514" s="36" t="s">
        <v>11</v>
      </c>
      <c r="F514" s="36"/>
      <c r="G514" s="37">
        <f>G515</f>
        <v>564</v>
      </c>
      <c r="H514" s="37">
        <f>H515</f>
        <v>0</v>
      </c>
      <c r="I514" s="37">
        <f>I515</f>
        <v>564</v>
      </c>
      <c r="J514" s="37">
        <f>J515</f>
        <v>502</v>
      </c>
      <c r="K514" s="77">
        <f t="shared" si="44"/>
        <v>89.00709219858156</v>
      </c>
    </row>
    <row r="515" spans="1:11" ht="25.5">
      <c r="A515" s="3" t="s">
        <v>71</v>
      </c>
      <c r="B515" s="36" t="s">
        <v>89</v>
      </c>
      <c r="C515" s="36" t="s">
        <v>107</v>
      </c>
      <c r="D515" s="36" t="s">
        <v>109</v>
      </c>
      <c r="E515" s="36" t="s">
        <v>11</v>
      </c>
      <c r="F515" s="36" t="s">
        <v>214</v>
      </c>
      <c r="G515" s="37">
        <v>564</v>
      </c>
      <c r="H515" s="37">
        <v>0</v>
      </c>
      <c r="I515" s="37">
        <v>564</v>
      </c>
      <c r="J515" s="28">
        <v>502</v>
      </c>
      <c r="K515" s="77">
        <f t="shared" si="44"/>
        <v>89.00709219858156</v>
      </c>
    </row>
    <row r="516" spans="1:11" ht="12.75">
      <c r="A516" s="13" t="s">
        <v>56</v>
      </c>
      <c r="B516" s="71" t="s">
        <v>89</v>
      </c>
      <c r="C516" s="71" t="s">
        <v>107</v>
      </c>
      <c r="D516" s="71" t="s">
        <v>121</v>
      </c>
      <c r="E516" s="71"/>
      <c r="F516" s="71"/>
      <c r="G516" s="39">
        <v>21</v>
      </c>
      <c r="H516" s="39">
        <v>0</v>
      </c>
      <c r="I516" s="39">
        <v>21</v>
      </c>
      <c r="J516" s="83">
        <v>21</v>
      </c>
      <c r="K516" s="79">
        <f t="shared" si="44"/>
        <v>100</v>
      </c>
    </row>
    <row r="517" spans="1:11" ht="25.5">
      <c r="A517" s="11" t="s">
        <v>80</v>
      </c>
      <c r="B517" s="44" t="s">
        <v>89</v>
      </c>
      <c r="C517" s="44" t="s">
        <v>107</v>
      </c>
      <c r="D517" s="44" t="s">
        <v>121</v>
      </c>
      <c r="E517" s="44" t="s">
        <v>162</v>
      </c>
      <c r="F517" s="44"/>
      <c r="G517" s="37">
        <v>21</v>
      </c>
      <c r="H517" s="37">
        <v>0</v>
      </c>
      <c r="I517" s="37">
        <v>21</v>
      </c>
      <c r="J517" s="37">
        <v>21</v>
      </c>
      <c r="K517" s="77">
        <f t="shared" si="44"/>
        <v>100</v>
      </c>
    </row>
    <row r="518" spans="1:11" ht="25.5">
      <c r="A518" s="11" t="s">
        <v>60</v>
      </c>
      <c r="B518" s="44" t="s">
        <v>89</v>
      </c>
      <c r="C518" s="44" t="s">
        <v>107</v>
      </c>
      <c r="D518" s="44" t="s">
        <v>121</v>
      </c>
      <c r="E518" s="44" t="s">
        <v>163</v>
      </c>
      <c r="F518" s="44"/>
      <c r="G518" s="37">
        <v>21</v>
      </c>
      <c r="H518" s="37">
        <v>0</v>
      </c>
      <c r="I518" s="37">
        <v>21</v>
      </c>
      <c r="J518" s="37">
        <v>21</v>
      </c>
      <c r="K518" s="77">
        <f t="shared" si="44"/>
        <v>100</v>
      </c>
    </row>
    <row r="519" spans="1:11" ht="12.75">
      <c r="A519" s="11" t="s">
        <v>120</v>
      </c>
      <c r="B519" s="44" t="s">
        <v>89</v>
      </c>
      <c r="C519" s="44" t="s">
        <v>107</v>
      </c>
      <c r="D519" s="44" t="s">
        <v>121</v>
      </c>
      <c r="E519" s="44" t="s">
        <v>163</v>
      </c>
      <c r="F519" s="44" t="s">
        <v>82</v>
      </c>
      <c r="G519" s="37">
        <v>21</v>
      </c>
      <c r="H519" s="28">
        <f>H520</f>
        <v>0</v>
      </c>
      <c r="I519" s="37">
        <v>21</v>
      </c>
      <c r="J519" s="28">
        <v>21</v>
      </c>
      <c r="K519" s="77">
        <f aca="true" t="shared" si="62" ref="K519:K594">J519/I519*100</f>
        <v>100</v>
      </c>
    </row>
    <row r="520" spans="1:11" ht="12.75">
      <c r="A520" s="11" t="s">
        <v>122</v>
      </c>
      <c r="B520" s="44" t="s">
        <v>89</v>
      </c>
      <c r="C520" s="44" t="s">
        <v>111</v>
      </c>
      <c r="D520" s="44" t="s">
        <v>101</v>
      </c>
      <c r="E520" s="44"/>
      <c r="F520" s="44"/>
      <c r="G520" s="37">
        <f>G521</f>
        <v>983.7</v>
      </c>
      <c r="H520" s="37">
        <f aca="true" t="shared" si="63" ref="H520:J523">H521</f>
        <v>0</v>
      </c>
      <c r="I520" s="37">
        <f t="shared" si="63"/>
        <v>983.7</v>
      </c>
      <c r="J520" s="37">
        <f t="shared" si="63"/>
        <v>962.4</v>
      </c>
      <c r="K520" s="77">
        <f t="shared" si="62"/>
        <v>97.83470570295822</v>
      </c>
    </row>
    <row r="521" spans="1:11" ht="12.75">
      <c r="A521" s="13" t="s">
        <v>123</v>
      </c>
      <c r="B521" s="71" t="s">
        <v>89</v>
      </c>
      <c r="C521" s="71" t="s">
        <v>111</v>
      </c>
      <c r="D521" s="71" t="s">
        <v>108</v>
      </c>
      <c r="E521" s="71"/>
      <c r="F521" s="71"/>
      <c r="G521" s="39">
        <f>G522</f>
        <v>983.7</v>
      </c>
      <c r="H521" s="39">
        <f t="shared" si="63"/>
        <v>0</v>
      </c>
      <c r="I521" s="39">
        <f t="shared" si="63"/>
        <v>983.7</v>
      </c>
      <c r="J521" s="39">
        <f t="shared" si="63"/>
        <v>962.4</v>
      </c>
      <c r="K521" s="87">
        <f t="shared" si="62"/>
        <v>97.83470570295822</v>
      </c>
    </row>
    <row r="522" spans="1:11" ht="25.5">
      <c r="A522" s="11" t="s">
        <v>80</v>
      </c>
      <c r="B522" s="44" t="s">
        <v>89</v>
      </c>
      <c r="C522" s="44" t="s">
        <v>111</v>
      </c>
      <c r="D522" s="44" t="s">
        <v>108</v>
      </c>
      <c r="E522" s="44" t="s">
        <v>162</v>
      </c>
      <c r="F522" s="44"/>
      <c r="G522" s="37">
        <f>G523</f>
        <v>983.7</v>
      </c>
      <c r="H522" s="37">
        <f t="shared" si="63"/>
        <v>0</v>
      </c>
      <c r="I522" s="37">
        <f t="shared" si="63"/>
        <v>983.7</v>
      </c>
      <c r="J522" s="37">
        <f t="shared" si="63"/>
        <v>962.4</v>
      </c>
      <c r="K522" s="77">
        <f t="shared" si="62"/>
        <v>97.83470570295822</v>
      </c>
    </row>
    <row r="523" spans="1:11" ht="38.25">
      <c r="A523" s="11" t="s">
        <v>81</v>
      </c>
      <c r="B523" s="44" t="s">
        <v>89</v>
      </c>
      <c r="C523" s="44" t="s">
        <v>111</v>
      </c>
      <c r="D523" s="44" t="s">
        <v>108</v>
      </c>
      <c r="E523" s="44" t="s">
        <v>171</v>
      </c>
      <c r="F523" s="44"/>
      <c r="G523" s="37">
        <f>G524</f>
        <v>983.7</v>
      </c>
      <c r="H523" s="37">
        <f t="shared" si="63"/>
        <v>0</v>
      </c>
      <c r="I523" s="37">
        <f t="shared" si="63"/>
        <v>983.7</v>
      </c>
      <c r="J523" s="37">
        <f t="shared" si="63"/>
        <v>962.4</v>
      </c>
      <c r="K523" s="77">
        <f t="shared" si="62"/>
        <v>97.83470570295822</v>
      </c>
    </row>
    <row r="524" spans="1:11" ht="12.75">
      <c r="A524" s="11" t="s">
        <v>120</v>
      </c>
      <c r="B524" s="44" t="s">
        <v>89</v>
      </c>
      <c r="C524" s="44" t="s">
        <v>111</v>
      </c>
      <c r="D524" s="44" t="s">
        <v>108</v>
      </c>
      <c r="E524" s="44" t="s">
        <v>171</v>
      </c>
      <c r="F524" s="44" t="s">
        <v>82</v>
      </c>
      <c r="G524" s="37">
        <v>983.7</v>
      </c>
      <c r="H524" s="37">
        <v>0</v>
      </c>
      <c r="I524" s="37">
        <v>983.7</v>
      </c>
      <c r="J524" s="28">
        <v>962.4</v>
      </c>
      <c r="K524" s="77">
        <f t="shared" si="62"/>
        <v>97.83470570295822</v>
      </c>
    </row>
    <row r="525" spans="1:11" ht="25.5">
      <c r="A525" s="11" t="s">
        <v>84</v>
      </c>
      <c r="B525" s="44" t="s">
        <v>89</v>
      </c>
      <c r="C525" s="44" t="s">
        <v>108</v>
      </c>
      <c r="D525" s="44" t="s">
        <v>101</v>
      </c>
      <c r="E525" s="44"/>
      <c r="F525" s="44"/>
      <c r="G525" s="37">
        <f aca="true" t="shared" si="64" ref="G525:J529">G526</f>
        <v>191.5</v>
      </c>
      <c r="H525" s="37">
        <f t="shared" si="64"/>
        <v>0</v>
      </c>
      <c r="I525" s="37">
        <f t="shared" si="64"/>
        <v>191.5</v>
      </c>
      <c r="J525" s="37">
        <f t="shared" si="64"/>
        <v>191.5</v>
      </c>
      <c r="K525" s="77">
        <f t="shared" si="62"/>
        <v>100</v>
      </c>
    </row>
    <row r="526" spans="1:11" ht="12.75">
      <c r="A526" s="13" t="s">
        <v>402</v>
      </c>
      <c r="B526" s="71" t="s">
        <v>89</v>
      </c>
      <c r="C526" s="71" t="s">
        <v>108</v>
      </c>
      <c r="D526" s="71" t="s">
        <v>105</v>
      </c>
      <c r="E526" s="71"/>
      <c r="F526" s="71"/>
      <c r="G526" s="39">
        <f t="shared" si="64"/>
        <v>191.5</v>
      </c>
      <c r="H526" s="39">
        <f t="shared" si="64"/>
        <v>0</v>
      </c>
      <c r="I526" s="39">
        <f t="shared" si="64"/>
        <v>191.5</v>
      </c>
      <c r="J526" s="39">
        <f t="shared" si="64"/>
        <v>191.5</v>
      </c>
      <c r="K526" s="87">
        <f t="shared" si="62"/>
        <v>100</v>
      </c>
    </row>
    <row r="527" spans="1:11" ht="25.5">
      <c r="A527" s="3" t="s">
        <v>64</v>
      </c>
      <c r="B527" s="44" t="s">
        <v>89</v>
      </c>
      <c r="C527" s="44" t="s">
        <v>108</v>
      </c>
      <c r="D527" s="44" t="s">
        <v>105</v>
      </c>
      <c r="E527" s="44" t="s">
        <v>155</v>
      </c>
      <c r="F527" s="44"/>
      <c r="G527" s="37">
        <f t="shared" si="64"/>
        <v>191.5</v>
      </c>
      <c r="H527" s="37">
        <f t="shared" si="64"/>
        <v>0</v>
      </c>
      <c r="I527" s="37">
        <f t="shared" si="64"/>
        <v>191.5</v>
      </c>
      <c r="J527" s="37">
        <f t="shared" si="64"/>
        <v>191.5</v>
      </c>
      <c r="K527" s="77">
        <f t="shared" si="62"/>
        <v>100</v>
      </c>
    </row>
    <row r="528" spans="1:11" ht="63.75">
      <c r="A528" s="40" t="s">
        <v>395</v>
      </c>
      <c r="B528" s="44" t="s">
        <v>89</v>
      </c>
      <c r="C528" s="44" t="s">
        <v>108</v>
      </c>
      <c r="D528" s="44" t="s">
        <v>105</v>
      </c>
      <c r="E528" s="44" t="s">
        <v>396</v>
      </c>
      <c r="F528" s="44"/>
      <c r="G528" s="37">
        <f t="shared" si="64"/>
        <v>191.5</v>
      </c>
      <c r="H528" s="37">
        <f t="shared" si="64"/>
        <v>0</v>
      </c>
      <c r="I528" s="37">
        <f t="shared" si="64"/>
        <v>191.5</v>
      </c>
      <c r="J528" s="37">
        <f t="shared" si="64"/>
        <v>191.5</v>
      </c>
      <c r="K528" s="77">
        <f t="shared" si="62"/>
        <v>100</v>
      </c>
    </row>
    <row r="529" spans="1:11" ht="25.5">
      <c r="A529" s="11" t="s">
        <v>403</v>
      </c>
      <c r="B529" s="44" t="s">
        <v>89</v>
      </c>
      <c r="C529" s="44" t="s">
        <v>108</v>
      </c>
      <c r="D529" s="44" t="s">
        <v>105</v>
      </c>
      <c r="E529" s="44" t="s">
        <v>404</v>
      </c>
      <c r="F529" s="44"/>
      <c r="G529" s="37">
        <f t="shared" si="64"/>
        <v>191.5</v>
      </c>
      <c r="H529" s="37">
        <f t="shared" si="64"/>
        <v>0</v>
      </c>
      <c r="I529" s="37">
        <f t="shared" si="64"/>
        <v>191.5</v>
      </c>
      <c r="J529" s="37">
        <f t="shared" si="64"/>
        <v>191.5</v>
      </c>
      <c r="K529" s="77">
        <f t="shared" si="62"/>
        <v>100</v>
      </c>
    </row>
    <row r="530" spans="1:11" ht="12.75">
      <c r="A530" s="11" t="s">
        <v>91</v>
      </c>
      <c r="B530" s="44" t="s">
        <v>89</v>
      </c>
      <c r="C530" s="44" t="s">
        <v>108</v>
      </c>
      <c r="D530" s="44" t="s">
        <v>105</v>
      </c>
      <c r="E530" s="44" t="s">
        <v>404</v>
      </c>
      <c r="F530" s="44" t="s">
        <v>92</v>
      </c>
      <c r="G530" s="37">
        <v>191.5</v>
      </c>
      <c r="H530" s="37">
        <v>0</v>
      </c>
      <c r="I530" s="37">
        <v>191.5</v>
      </c>
      <c r="J530" s="28">
        <v>191.5</v>
      </c>
      <c r="K530" s="77">
        <f t="shared" si="62"/>
        <v>100</v>
      </c>
    </row>
    <row r="531" spans="1:11" ht="12.75">
      <c r="A531" s="3" t="s">
        <v>52</v>
      </c>
      <c r="B531" s="44" t="s">
        <v>89</v>
      </c>
      <c r="C531" s="44" t="s">
        <v>106</v>
      </c>
      <c r="D531" s="44" t="s">
        <v>101</v>
      </c>
      <c r="E531" s="44"/>
      <c r="F531" s="44"/>
      <c r="G531" s="37">
        <f>G532+G537</f>
        <v>27649</v>
      </c>
      <c r="H531" s="37">
        <f>H532+H537</f>
        <v>0</v>
      </c>
      <c r="I531" s="37">
        <f>I532+I537</f>
        <v>27649</v>
      </c>
      <c r="J531" s="37">
        <f>J532+J537</f>
        <v>25736.300000000003</v>
      </c>
      <c r="K531" s="77">
        <f t="shared" si="62"/>
        <v>93.08220912148722</v>
      </c>
    </row>
    <row r="532" spans="1:11" ht="12.75">
      <c r="A532" s="62" t="s">
        <v>12</v>
      </c>
      <c r="B532" s="71" t="s">
        <v>89</v>
      </c>
      <c r="C532" s="71" t="s">
        <v>106</v>
      </c>
      <c r="D532" s="71" t="s">
        <v>109</v>
      </c>
      <c r="E532" s="71"/>
      <c r="F532" s="71"/>
      <c r="G532" s="39">
        <f>G533</f>
        <v>182.9</v>
      </c>
      <c r="H532" s="39">
        <f aca="true" t="shared" si="65" ref="H532:J535">H533</f>
        <v>0</v>
      </c>
      <c r="I532" s="39">
        <f t="shared" si="65"/>
        <v>182.9</v>
      </c>
      <c r="J532" s="39">
        <f t="shared" si="65"/>
        <v>182.9</v>
      </c>
      <c r="K532" s="79">
        <f t="shared" si="62"/>
        <v>100</v>
      </c>
    </row>
    <row r="533" spans="1:11" ht="12.75">
      <c r="A533" s="47" t="s">
        <v>96</v>
      </c>
      <c r="B533" s="44" t="s">
        <v>89</v>
      </c>
      <c r="C533" s="44" t="s">
        <v>106</v>
      </c>
      <c r="D533" s="44" t="s">
        <v>109</v>
      </c>
      <c r="E533" s="44" t="s">
        <v>158</v>
      </c>
      <c r="F533" s="44"/>
      <c r="G533" s="37">
        <f>G534</f>
        <v>182.9</v>
      </c>
      <c r="H533" s="37">
        <f t="shared" si="65"/>
        <v>0</v>
      </c>
      <c r="I533" s="37">
        <f t="shared" si="65"/>
        <v>182.9</v>
      </c>
      <c r="J533" s="37">
        <f t="shared" si="65"/>
        <v>182.9</v>
      </c>
      <c r="K533" s="77">
        <f t="shared" si="62"/>
        <v>100</v>
      </c>
    </row>
    <row r="534" spans="1:11" ht="38.25">
      <c r="A534" s="47" t="s">
        <v>13</v>
      </c>
      <c r="B534" s="44" t="s">
        <v>89</v>
      </c>
      <c r="C534" s="44" t="s">
        <v>106</v>
      </c>
      <c r="D534" s="44" t="s">
        <v>109</v>
      </c>
      <c r="E534" s="44" t="s">
        <v>14</v>
      </c>
      <c r="F534" s="44"/>
      <c r="G534" s="37">
        <f>G535</f>
        <v>182.9</v>
      </c>
      <c r="H534" s="37">
        <f t="shared" si="65"/>
        <v>0</v>
      </c>
      <c r="I534" s="37">
        <f t="shared" si="65"/>
        <v>182.9</v>
      </c>
      <c r="J534" s="37">
        <f t="shared" si="65"/>
        <v>182.9</v>
      </c>
      <c r="K534" s="67">
        <f t="shared" si="62"/>
        <v>100</v>
      </c>
    </row>
    <row r="535" spans="1:11" ht="51">
      <c r="A535" s="47" t="s">
        <v>15</v>
      </c>
      <c r="B535" s="44" t="s">
        <v>89</v>
      </c>
      <c r="C535" s="44" t="s">
        <v>106</v>
      </c>
      <c r="D535" s="44" t="s">
        <v>109</v>
      </c>
      <c r="E535" s="44" t="s">
        <v>16</v>
      </c>
      <c r="F535" s="44"/>
      <c r="G535" s="37">
        <f>G536</f>
        <v>182.9</v>
      </c>
      <c r="H535" s="37">
        <f t="shared" si="65"/>
        <v>0</v>
      </c>
      <c r="I535" s="37">
        <f t="shared" si="65"/>
        <v>182.9</v>
      </c>
      <c r="J535" s="37">
        <f t="shared" si="65"/>
        <v>182.9</v>
      </c>
      <c r="K535" s="67">
        <f t="shared" si="62"/>
        <v>100</v>
      </c>
    </row>
    <row r="536" spans="1:11" ht="12.75">
      <c r="A536" s="47" t="s">
        <v>17</v>
      </c>
      <c r="B536" s="44" t="s">
        <v>89</v>
      </c>
      <c r="C536" s="44" t="s">
        <v>106</v>
      </c>
      <c r="D536" s="44" t="s">
        <v>109</v>
      </c>
      <c r="E536" s="44" t="s">
        <v>16</v>
      </c>
      <c r="F536" s="44" t="s">
        <v>18</v>
      </c>
      <c r="G536" s="37">
        <v>182.9</v>
      </c>
      <c r="H536" s="37">
        <v>0</v>
      </c>
      <c r="I536" s="37">
        <v>182.9</v>
      </c>
      <c r="J536" s="30">
        <v>182.9</v>
      </c>
      <c r="K536" s="67">
        <f t="shared" si="62"/>
        <v>100</v>
      </c>
    </row>
    <row r="537" spans="1:11" ht="12.75">
      <c r="A537" s="13" t="s">
        <v>149</v>
      </c>
      <c r="B537" s="71" t="s">
        <v>89</v>
      </c>
      <c r="C537" s="71" t="s">
        <v>106</v>
      </c>
      <c r="D537" s="71" t="s">
        <v>102</v>
      </c>
      <c r="E537" s="71"/>
      <c r="F537" s="71"/>
      <c r="G537" s="39">
        <f aca="true" t="shared" si="66" ref="G537:J538">G538</f>
        <v>27466.1</v>
      </c>
      <c r="H537" s="39">
        <f t="shared" si="66"/>
        <v>0</v>
      </c>
      <c r="I537" s="39">
        <f t="shared" si="66"/>
        <v>27466.1</v>
      </c>
      <c r="J537" s="39">
        <f t="shared" si="66"/>
        <v>25553.4</v>
      </c>
      <c r="K537" s="79">
        <f t="shared" si="62"/>
        <v>93.03614273595451</v>
      </c>
    </row>
    <row r="538" spans="1:11" ht="12.75">
      <c r="A538" s="3" t="s">
        <v>96</v>
      </c>
      <c r="B538" s="44" t="s">
        <v>89</v>
      </c>
      <c r="C538" s="44" t="s">
        <v>106</v>
      </c>
      <c r="D538" s="44" t="s">
        <v>102</v>
      </c>
      <c r="E538" s="44" t="s">
        <v>158</v>
      </c>
      <c r="F538" s="44"/>
      <c r="G538" s="37">
        <f t="shared" si="66"/>
        <v>27466.1</v>
      </c>
      <c r="H538" s="37">
        <f t="shared" si="66"/>
        <v>0</v>
      </c>
      <c r="I538" s="37">
        <f t="shared" si="66"/>
        <v>27466.1</v>
      </c>
      <c r="J538" s="37">
        <f t="shared" si="66"/>
        <v>25553.4</v>
      </c>
      <c r="K538" s="77">
        <f t="shared" si="62"/>
        <v>93.03614273595451</v>
      </c>
    </row>
    <row r="539" spans="1:11" ht="51">
      <c r="A539" s="14" t="s">
        <v>182</v>
      </c>
      <c r="B539" s="44" t="s">
        <v>89</v>
      </c>
      <c r="C539" s="44" t="s">
        <v>106</v>
      </c>
      <c r="D539" s="44" t="s">
        <v>102</v>
      </c>
      <c r="E539" s="44" t="s">
        <v>183</v>
      </c>
      <c r="F539" s="44"/>
      <c r="G539" s="37">
        <f>G540+G542</f>
        <v>27466.1</v>
      </c>
      <c r="H539" s="37">
        <f>H540+H542</f>
        <v>0</v>
      </c>
      <c r="I539" s="37">
        <f>I540+I542</f>
        <v>27466.1</v>
      </c>
      <c r="J539" s="37">
        <f>J540+J542</f>
        <v>25553.4</v>
      </c>
      <c r="K539" s="77">
        <f t="shared" si="62"/>
        <v>93.03614273595451</v>
      </c>
    </row>
    <row r="540" spans="1:11" ht="51">
      <c r="A540" s="14" t="s">
        <v>19</v>
      </c>
      <c r="B540" s="44" t="s">
        <v>89</v>
      </c>
      <c r="C540" s="44" t="s">
        <v>106</v>
      </c>
      <c r="D540" s="44" t="s">
        <v>102</v>
      </c>
      <c r="E540" s="44" t="s">
        <v>184</v>
      </c>
      <c r="F540" s="44"/>
      <c r="G540" s="37">
        <f>G541</f>
        <v>22875.1</v>
      </c>
      <c r="H540" s="37">
        <f>H541</f>
        <v>0</v>
      </c>
      <c r="I540" s="37">
        <f>I541</f>
        <v>22875.1</v>
      </c>
      <c r="J540" s="37">
        <f>J541</f>
        <v>20962.9</v>
      </c>
      <c r="K540" s="77">
        <f t="shared" si="62"/>
        <v>91.64069228112666</v>
      </c>
    </row>
    <row r="541" spans="1:11" ht="25.5">
      <c r="A541" s="14" t="s">
        <v>197</v>
      </c>
      <c r="B541" s="44" t="s">
        <v>89</v>
      </c>
      <c r="C541" s="44" t="s">
        <v>106</v>
      </c>
      <c r="D541" s="44" t="s">
        <v>102</v>
      </c>
      <c r="E541" s="44" t="s">
        <v>184</v>
      </c>
      <c r="F541" s="44" t="s">
        <v>196</v>
      </c>
      <c r="G541" s="37">
        <v>22875.1</v>
      </c>
      <c r="H541" s="37">
        <v>0</v>
      </c>
      <c r="I541" s="37">
        <v>22875.1</v>
      </c>
      <c r="J541" s="77">
        <v>20962.9</v>
      </c>
      <c r="K541" s="77">
        <f t="shared" si="62"/>
        <v>91.64069228112666</v>
      </c>
    </row>
    <row r="542" spans="1:11" ht="76.5">
      <c r="A542" s="14" t="s">
        <v>20</v>
      </c>
      <c r="B542" s="44" t="s">
        <v>89</v>
      </c>
      <c r="C542" s="44" t="s">
        <v>106</v>
      </c>
      <c r="D542" s="44" t="s">
        <v>102</v>
      </c>
      <c r="E542" s="44" t="s">
        <v>228</v>
      </c>
      <c r="F542" s="44"/>
      <c r="G542" s="37">
        <v>4591</v>
      </c>
      <c r="H542" s="37">
        <v>0</v>
      </c>
      <c r="I542" s="37">
        <v>4591</v>
      </c>
      <c r="J542" s="51">
        <v>4590.5</v>
      </c>
      <c r="K542" s="77">
        <f t="shared" si="62"/>
        <v>99.98910912655194</v>
      </c>
    </row>
    <row r="543" spans="1:11" ht="25.5">
      <c r="A543" s="14" t="s">
        <v>197</v>
      </c>
      <c r="B543" s="44" t="s">
        <v>89</v>
      </c>
      <c r="C543" s="44" t="s">
        <v>106</v>
      </c>
      <c r="D543" s="44" t="s">
        <v>102</v>
      </c>
      <c r="E543" s="44" t="s">
        <v>228</v>
      </c>
      <c r="F543" s="44" t="s">
        <v>196</v>
      </c>
      <c r="G543" s="37">
        <v>4591</v>
      </c>
      <c r="H543" s="37">
        <v>0</v>
      </c>
      <c r="I543" s="37">
        <v>4591</v>
      </c>
      <c r="J543" s="37">
        <v>4590.5</v>
      </c>
      <c r="K543" s="77">
        <f t="shared" si="62"/>
        <v>99.98910912655194</v>
      </c>
    </row>
    <row r="544" spans="1:11" ht="12.75">
      <c r="A544" s="11" t="s">
        <v>266</v>
      </c>
      <c r="B544" s="44" t="s">
        <v>89</v>
      </c>
      <c r="C544" s="44" t="s">
        <v>103</v>
      </c>
      <c r="D544" s="44" t="s">
        <v>101</v>
      </c>
      <c r="E544" s="44"/>
      <c r="F544" s="44"/>
      <c r="G544" s="37">
        <f>G545+G554</f>
        <v>16910.399999999998</v>
      </c>
      <c r="H544" s="37">
        <f>H545+H554</f>
        <v>0</v>
      </c>
      <c r="I544" s="37">
        <f>I545+I554</f>
        <v>16910.399999999998</v>
      </c>
      <c r="J544" s="37">
        <f>J545+J554</f>
        <v>16910.399999999998</v>
      </c>
      <c r="K544" s="77">
        <f t="shared" si="62"/>
        <v>100</v>
      </c>
    </row>
    <row r="545" spans="1:11" ht="12.75">
      <c r="A545" s="13" t="s">
        <v>203</v>
      </c>
      <c r="B545" s="71" t="s">
        <v>89</v>
      </c>
      <c r="C545" s="71" t="s">
        <v>103</v>
      </c>
      <c r="D545" s="71" t="s">
        <v>107</v>
      </c>
      <c r="E545" s="71"/>
      <c r="F545" s="71"/>
      <c r="G545" s="39">
        <f>G546</f>
        <v>16710.699999999997</v>
      </c>
      <c r="H545" s="39">
        <f>H546</f>
        <v>0</v>
      </c>
      <c r="I545" s="39">
        <f>I546</f>
        <v>16710.699999999997</v>
      </c>
      <c r="J545" s="39">
        <f>J546</f>
        <v>16710.699999999997</v>
      </c>
      <c r="K545" s="79">
        <f t="shared" si="62"/>
        <v>100</v>
      </c>
    </row>
    <row r="546" spans="1:11" ht="63.75">
      <c r="A546" s="11" t="s">
        <v>21</v>
      </c>
      <c r="B546" s="44" t="s">
        <v>89</v>
      </c>
      <c r="C546" s="44" t="s">
        <v>103</v>
      </c>
      <c r="D546" s="44" t="s">
        <v>107</v>
      </c>
      <c r="E546" s="45" t="s">
        <v>204</v>
      </c>
      <c r="F546" s="44"/>
      <c r="G546" s="37">
        <f>G547+G550</f>
        <v>16710.699999999997</v>
      </c>
      <c r="H546" s="37">
        <f>H547+H550</f>
        <v>0</v>
      </c>
      <c r="I546" s="37">
        <f>I547+I550</f>
        <v>16710.699999999997</v>
      </c>
      <c r="J546" s="37">
        <f>J547+J550</f>
        <v>16710.699999999997</v>
      </c>
      <c r="K546" s="77">
        <f t="shared" si="62"/>
        <v>100</v>
      </c>
    </row>
    <row r="547" spans="1:11" ht="102">
      <c r="A547" s="11" t="s">
        <v>22</v>
      </c>
      <c r="B547" s="44" t="s">
        <v>89</v>
      </c>
      <c r="C547" s="44" t="s">
        <v>103</v>
      </c>
      <c r="D547" s="44" t="s">
        <v>107</v>
      </c>
      <c r="E547" s="45" t="s">
        <v>205</v>
      </c>
      <c r="F547" s="44"/>
      <c r="G547" s="37">
        <v>11745.3</v>
      </c>
      <c r="H547" s="37">
        <v>0</v>
      </c>
      <c r="I547" s="37">
        <v>11745.3</v>
      </c>
      <c r="J547" s="37">
        <v>11745.3</v>
      </c>
      <c r="K547" s="77">
        <f t="shared" si="62"/>
        <v>100</v>
      </c>
    </row>
    <row r="548" spans="1:11" ht="25.5">
      <c r="A548" s="11" t="s">
        <v>23</v>
      </c>
      <c r="B548" s="44" t="s">
        <v>89</v>
      </c>
      <c r="C548" s="44" t="s">
        <v>103</v>
      </c>
      <c r="D548" s="44" t="s">
        <v>107</v>
      </c>
      <c r="E548" s="45" t="s">
        <v>206</v>
      </c>
      <c r="F548" s="44"/>
      <c r="G548" s="37">
        <v>11745.3</v>
      </c>
      <c r="H548" s="37">
        <v>0</v>
      </c>
      <c r="I548" s="37">
        <v>11745.3</v>
      </c>
      <c r="J548" s="37">
        <v>11745.3</v>
      </c>
      <c r="K548" s="77">
        <f t="shared" si="62"/>
        <v>100</v>
      </c>
    </row>
    <row r="549" spans="1:11" ht="63.75">
      <c r="A549" s="11" t="s">
        <v>24</v>
      </c>
      <c r="B549" s="44" t="s">
        <v>89</v>
      </c>
      <c r="C549" s="44" t="s">
        <v>103</v>
      </c>
      <c r="D549" s="44" t="s">
        <v>107</v>
      </c>
      <c r="E549" s="45" t="s">
        <v>206</v>
      </c>
      <c r="F549" s="44" t="s">
        <v>207</v>
      </c>
      <c r="G549" s="37">
        <v>11745.3</v>
      </c>
      <c r="H549" s="37">
        <v>0</v>
      </c>
      <c r="I549" s="37">
        <v>11745.3</v>
      </c>
      <c r="J549" s="37">
        <v>11745.3</v>
      </c>
      <c r="K549" s="77">
        <f t="shared" si="62"/>
        <v>100</v>
      </c>
    </row>
    <row r="550" spans="1:11" ht="63.75">
      <c r="A550" s="11" t="s">
        <v>25</v>
      </c>
      <c r="B550" s="44" t="s">
        <v>89</v>
      </c>
      <c r="C550" s="44" t="s">
        <v>103</v>
      </c>
      <c r="D550" s="44" t="s">
        <v>107</v>
      </c>
      <c r="E550" s="44" t="s">
        <v>208</v>
      </c>
      <c r="F550" s="44"/>
      <c r="G550" s="37">
        <f>G551</f>
        <v>4965.4</v>
      </c>
      <c r="H550" s="37">
        <f>H551</f>
        <v>0</v>
      </c>
      <c r="I550" s="37">
        <f>I551</f>
        <v>4965.4</v>
      </c>
      <c r="J550" s="37">
        <f>J551</f>
        <v>4965.4</v>
      </c>
      <c r="K550" s="77">
        <f t="shared" si="62"/>
        <v>100</v>
      </c>
    </row>
    <row r="551" spans="1:11" ht="25.5">
      <c r="A551" s="11" t="s">
        <v>26</v>
      </c>
      <c r="B551" s="44" t="s">
        <v>89</v>
      </c>
      <c r="C551" s="44" t="s">
        <v>103</v>
      </c>
      <c r="D551" s="44" t="s">
        <v>107</v>
      </c>
      <c r="E551" s="44" t="s">
        <v>209</v>
      </c>
      <c r="F551" s="44"/>
      <c r="G551" s="37">
        <f>G552+G553</f>
        <v>4965.4</v>
      </c>
      <c r="H551" s="37">
        <f>H552+H553</f>
        <v>0</v>
      </c>
      <c r="I551" s="37">
        <f>I552+I553</f>
        <v>4965.4</v>
      </c>
      <c r="J551" s="37">
        <f>J552+J553</f>
        <v>4965.4</v>
      </c>
      <c r="K551" s="77">
        <f t="shared" si="62"/>
        <v>100</v>
      </c>
    </row>
    <row r="552" spans="1:11" ht="38.25">
      <c r="A552" s="11" t="s">
        <v>27</v>
      </c>
      <c r="B552" s="44" t="s">
        <v>89</v>
      </c>
      <c r="C552" s="44" t="s">
        <v>103</v>
      </c>
      <c r="D552" s="44" t="s">
        <v>107</v>
      </c>
      <c r="E552" s="44" t="s">
        <v>209</v>
      </c>
      <c r="F552" s="44" t="s">
        <v>210</v>
      </c>
      <c r="G552" s="37">
        <v>3472.7</v>
      </c>
      <c r="H552" s="37">
        <v>0</v>
      </c>
      <c r="I552" s="37">
        <v>3472.7</v>
      </c>
      <c r="J552" s="37">
        <v>3472.7</v>
      </c>
      <c r="K552" s="77">
        <f t="shared" si="62"/>
        <v>100</v>
      </c>
    </row>
    <row r="553" spans="1:11" ht="12.75">
      <c r="A553" s="11" t="s">
        <v>252</v>
      </c>
      <c r="B553" s="44" t="s">
        <v>89</v>
      </c>
      <c r="C553" s="44" t="s">
        <v>103</v>
      </c>
      <c r="D553" s="44" t="s">
        <v>107</v>
      </c>
      <c r="E553" s="44" t="s">
        <v>209</v>
      </c>
      <c r="F553" s="45" t="s">
        <v>251</v>
      </c>
      <c r="G553" s="37">
        <v>1492.7</v>
      </c>
      <c r="H553" s="37">
        <v>0</v>
      </c>
      <c r="I553" s="37">
        <v>1492.7</v>
      </c>
      <c r="J553" s="78">
        <v>1492.7</v>
      </c>
      <c r="K553" s="77">
        <f t="shared" si="62"/>
        <v>100</v>
      </c>
    </row>
    <row r="554" spans="1:11" ht="12.75">
      <c r="A554" s="13" t="s">
        <v>239</v>
      </c>
      <c r="B554" s="71" t="s">
        <v>89</v>
      </c>
      <c r="C554" s="71" t="s">
        <v>103</v>
      </c>
      <c r="D554" s="71" t="s">
        <v>111</v>
      </c>
      <c r="E554" s="71"/>
      <c r="F554" s="71"/>
      <c r="G554" s="39">
        <f aca="true" t="shared" si="67" ref="G554:J557">G555</f>
        <v>199.7</v>
      </c>
      <c r="H554" s="39">
        <f t="shared" si="67"/>
        <v>0</v>
      </c>
      <c r="I554" s="39">
        <f t="shared" si="67"/>
        <v>199.7</v>
      </c>
      <c r="J554" s="39">
        <f t="shared" si="67"/>
        <v>199.7</v>
      </c>
      <c r="K554" s="79">
        <f t="shared" si="62"/>
        <v>100</v>
      </c>
    </row>
    <row r="555" spans="1:11" ht="25.5">
      <c r="A555" s="3" t="s">
        <v>43</v>
      </c>
      <c r="B555" s="44" t="s">
        <v>89</v>
      </c>
      <c r="C555" s="44" t="s">
        <v>103</v>
      </c>
      <c r="D555" s="44" t="s">
        <v>111</v>
      </c>
      <c r="E555" s="44" t="s">
        <v>155</v>
      </c>
      <c r="F555" s="44"/>
      <c r="G555" s="37">
        <f t="shared" si="67"/>
        <v>199.7</v>
      </c>
      <c r="H555" s="37">
        <f t="shared" si="67"/>
        <v>0</v>
      </c>
      <c r="I555" s="37">
        <f t="shared" si="67"/>
        <v>199.7</v>
      </c>
      <c r="J555" s="37">
        <f t="shared" si="67"/>
        <v>199.7</v>
      </c>
      <c r="K555" s="77">
        <f t="shared" si="62"/>
        <v>100</v>
      </c>
    </row>
    <row r="556" spans="1:11" ht="63.75">
      <c r="A556" s="40" t="s">
        <v>28</v>
      </c>
      <c r="B556" s="44" t="s">
        <v>89</v>
      </c>
      <c r="C556" s="44" t="s">
        <v>103</v>
      </c>
      <c r="D556" s="44" t="s">
        <v>111</v>
      </c>
      <c r="E556" s="44" t="s">
        <v>29</v>
      </c>
      <c r="F556" s="44"/>
      <c r="G556" s="37">
        <f t="shared" si="67"/>
        <v>199.7</v>
      </c>
      <c r="H556" s="37">
        <f t="shared" si="67"/>
        <v>0</v>
      </c>
      <c r="I556" s="37">
        <f t="shared" si="67"/>
        <v>199.7</v>
      </c>
      <c r="J556" s="37">
        <f t="shared" si="67"/>
        <v>199.7</v>
      </c>
      <c r="K556" s="77">
        <f t="shared" si="62"/>
        <v>100</v>
      </c>
    </row>
    <row r="557" spans="1:11" ht="25.5">
      <c r="A557" s="6" t="s">
        <v>30</v>
      </c>
      <c r="B557" s="44" t="s">
        <v>89</v>
      </c>
      <c r="C557" s="44" t="s">
        <v>103</v>
      </c>
      <c r="D557" s="44" t="s">
        <v>111</v>
      </c>
      <c r="E557" s="44" t="s">
        <v>31</v>
      </c>
      <c r="F557" s="44"/>
      <c r="G557" s="37">
        <f t="shared" si="67"/>
        <v>199.7</v>
      </c>
      <c r="H557" s="37">
        <f t="shared" si="67"/>
        <v>0</v>
      </c>
      <c r="I557" s="37">
        <f t="shared" si="67"/>
        <v>199.7</v>
      </c>
      <c r="J557" s="37">
        <f t="shared" si="67"/>
        <v>199.7</v>
      </c>
      <c r="K557" s="77">
        <f t="shared" si="62"/>
        <v>100</v>
      </c>
    </row>
    <row r="558" spans="1:11" ht="12.75">
      <c r="A558" s="11" t="s">
        <v>91</v>
      </c>
      <c r="B558" s="44" t="s">
        <v>89</v>
      </c>
      <c r="C558" s="44" t="s">
        <v>103</v>
      </c>
      <c r="D558" s="44" t="s">
        <v>111</v>
      </c>
      <c r="E558" s="44" t="s">
        <v>31</v>
      </c>
      <c r="F558" s="44" t="s">
        <v>92</v>
      </c>
      <c r="G558" s="37">
        <v>199.7</v>
      </c>
      <c r="H558" s="37">
        <v>0</v>
      </c>
      <c r="I558" s="37">
        <v>199.7</v>
      </c>
      <c r="J558" s="37">
        <v>199.7</v>
      </c>
      <c r="K558" s="77">
        <f t="shared" si="62"/>
        <v>100</v>
      </c>
    </row>
    <row r="559" spans="1:11" ht="12.75">
      <c r="A559" s="47" t="s">
        <v>85</v>
      </c>
      <c r="B559" s="44" t="s">
        <v>89</v>
      </c>
      <c r="C559" s="44" t="s">
        <v>109</v>
      </c>
      <c r="D559" s="44" t="s">
        <v>101</v>
      </c>
      <c r="E559" s="44"/>
      <c r="F559" s="44"/>
      <c r="G559" s="37">
        <f>G560</f>
        <v>40</v>
      </c>
      <c r="H559" s="37">
        <f aca="true" t="shared" si="68" ref="H559:J561">H560</f>
        <v>0</v>
      </c>
      <c r="I559" s="37">
        <f t="shared" si="68"/>
        <v>40</v>
      </c>
      <c r="J559" s="37">
        <f t="shared" si="68"/>
        <v>40</v>
      </c>
      <c r="K559" s="77">
        <f t="shared" si="62"/>
        <v>100</v>
      </c>
    </row>
    <row r="560" spans="1:11" ht="25.5">
      <c r="A560" s="62" t="s">
        <v>86</v>
      </c>
      <c r="B560" s="71" t="s">
        <v>89</v>
      </c>
      <c r="C560" s="71" t="s">
        <v>109</v>
      </c>
      <c r="D560" s="71" t="s">
        <v>108</v>
      </c>
      <c r="E560" s="71"/>
      <c r="F560" s="71"/>
      <c r="G560" s="39">
        <f>G561</f>
        <v>40</v>
      </c>
      <c r="H560" s="39">
        <f t="shared" si="68"/>
        <v>0</v>
      </c>
      <c r="I560" s="39">
        <f t="shared" si="68"/>
        <v>40</v>
      </c>
      <c r="J560" s="39">
        <f t="shared" si="68"/>
        <v>40</v>
      </c>
      <c r="K560" s="79">
        <f t="shared" si="62"/>
        <v>100</v>
      </c>
    </row>
    <row r="561" spans="1:11" ht="25.5">
      <c r="A561" s="47" t="s">
        <v>43</v>
      </c>
      <c r="B561" s="44" t="s">
        <v>89</v>
      </c>
      <c r="C561" s="44" t="s">
        <v>109</v>
      </c>
      <c r="D561" s="44" t="s">
        <v>108</v>
      </c>
      <c r="E561" s="44" t="s">
        <v>155</v>
      </c>
      <c r="F561" s="44"/>
      <c r="G561" s="37">
        <f>G562</f>
        <v>40</v>
      </c>
      <c r="H561" s="37">
        <f t="shared" si="68"/>
        <v>0</v>
      </c>
      <c r="I561" s="37">
        <f t="shared" si="68"/>
        <v>40</v>
      </c>
      <c r="J561" s="37">
        <f t="shared" si="68"/>
        <v>40</v>
      </c>
      <c r="K561" s="77">
        <f t="shared" si="62"/>
        <v>100</v>
      </c>
    </row>
    <row r="562" spans="1:11" ht="63.75">
      <c r="A562" s="47" t="s">
        <v>395</v>
      </c>
      <c r="B562" s="44" t="s">
        <v>89</v>
      </c>
      <c r="C562" s="44" t="s">
        <v>109</v>
      </c>
      <c r="D562" s="44" t="s">
        <v>108</v>
      </c>
      <c r="E562" s="44" t="s">
        <v>396</v>
      </c>
      <c r="F562" s="44"/>
      <c r="G562" s="37">
        <f>G563</f>
        <v>40</v>
      </c>
      <c r="H562" s="37">
        <f aca="true" t="shared" si="69" ref="H562:J563">H563</f>
        <v>0</v>
      </c>
      <c r="I562" s="37">
        <f t="shared" si="69"/>
        <v>40</v>
      </c>
      <c r="J562" s="37">
        <f t="shared" si="69"/>
        <v>40</v>
      </c>
      <c r="K562" s="77">
        <f t="shared" si="62"/>
        <v>100</v>
      </c>
    </row>
    <row r="563" spans="1:11" ht="12.75">
      <c r="A563" s="47" t="s">
        <v>63</v>
      </c>
      <c r="B563" s="44" t="s">
        <v>89</v>
      </c>
      <c r="C563" s="44" t="s">
        <v>109</v>
      </c>
      <c r="D563" s="44" t="s">
        <v>108</v>
      </c>
      <c r="E563" s="44" t="s">
        <v>421</v>
      </c>
      <c r="F563" s="44"/>
      <c r="G563" s="37">
        <f>G564</f>
        <v>40</v>
      </c>
      <c r="H563" s="37">
        <f t="shared" si="69"/>
        <v>0</v>
      </c>
      <c r="I563" s="37">
        <f t="shared" si="69"/>
        <v>40</v>
      </c>
      <c r="J563" s="37">
        <f t="shared" si="69"/>
        <v>40</v>
      </c>
      <c r="K563" s="77">
        <f t="shared" si="62"/>
        <v>100</v>
      </c>
    </row>
    <row r="564" spans="1:11" ht="12.75">
      <c r="A564" s="47" t="s">
        <v>91</v>
      </c>
      <c r="B564" s="44" t="s">
        <v>89</v>
      </c>
      <c r="C564" s="44" t="s">
        <v>109</v>
      </c>
      <c r="D564" s="44" t="s">
        <v>108</v>
      </c>
      <c r="E564" s="44" t="s">
        <v>421</v>
      </c>
      <c r="F564" s="44" t="s">
        <v>92</v>
      </c>
      <c r="G564" s="37">
        <v>40</v>
      </c>
      <c r="H564" s="37">
        <v>0</v>
      </c>
      <c r="I564" s="37">
        <v>40</v>
      </c>
      <c r="J564" s="78">
        <v>40</v>
      </c>
      <c r="K564" s="77">
        <f t="shared" si="62"/>
        <v>100</v>
      </c>
    </row>
    <row r="565" spans="1:11" ht="12.75">
      <c r="A565" s="47" t="s">
        <v>172</v>
      </c>
      <c r="B565" s="44" t="s">
        <v>89</v>
      </c>
      <c r="C565" s="44" t="s">
        <v>104</v>
      </c>
      <c r="D565" s="44" t="s">
        <v>101</v>
      </c>
      <c r="E565" s="44"/>
      <c r="F565" s="44"/>
      <c r="G565" s="37">
        <f aca="true" t="shared" si="70" ref="G565:J568">G566</f>
        <v>50</v>
      </c>
      <c r="H565" s="37">
        <f t="shared" si="70"/>
        <v>0</v>
      </c>
      <c r="I565" s="37">
        <f t="shared" si="70"/>
        <v>50</v>
      </c>
      <c r="J565" s="37">
        <f t="shared" si="70"/>
        <v>50</v>
      </c>
      <c r="K565" s="77">
        <f t="shared" si="62"/>
        <v>100</v>
      </c>
    </row>
    <row r="566" spans="1:11" ht="12.75">
      <c r="A566" s="62" t="s">
        <v>46</v>
      </c>
      <c r="B566" s="71" t="s">
        <v>89</v>
      </c>
      <c r="C566" s="71" t="s">
        <v>104</v>
      </c>
      <c r="D566" s="71" t="s">
        <v>107</v>
      </c>
      <c r="E566" s="71"/>
      <c r="F566" s="71"/>
      <c r="G566" s="39">
        <f t="shared" si="70"/>
        <v>50</v>
      </c>
      <c r="H566" s="39">
        <f t="shared" si="70"/>
        <v>0</v>
      </c>
      <c r="I566" s="39">
        <f t="shared" si="70"/>
        <v>50</v>
      </c>
      <c r="J566" s="39">
        <f t="shared" si="70"/>
        <v>50</v>
      </c>
      <c r="K566" s="79">
        <f t="shared" si="62"/>
        <v>100</v>
      </c>
    </row>
    <row r="567" spans="1:11" ht="25.5">
      <c r="A567" s="47" t="s">
        <v>249</v>
      </c>
      <c r="B567" s="44" t="s">
        <v>89</v>
      </c>
      <c r="C567" s="44" t="s">
        <v>104</v>
      </c>
      <c r="D567" s="44" t="s">
        <v>107</v>
      </c>
      <c r="E567" s="44" t="s">
        <v>153</v>
      </c>
      <c r="F567" s="44"/>
      <c r="G567" s="37">
        <f t="shared" si="70"/>
        <v>50</v>
      </c>
      <c r="H567" s="37">
        <f t="shared" si="70"/>
        <v>0</v>
      </c>
      <c r="I567" s="37">
        <f t="shared" si="70"/>
        <v>50</v>
      </c>
      <c r="J567" s="37">
        <f t="shared" si="70"/>
        <v>50</v>
      </c>
      <c r="K567" s="77">
        <f t="shared" si="62"/>
        <v>100</v>
      </c>
    </row>
    <row r="568" spans="1:11" ht="51">
      <c r="A568" s="47" t="s">
        <v>32</v>
      </c>
      <c r="B568" s="44" t="s">
        <v>89</v>
      </c>
      <c r="C568" s="44" t="s">
        <v>104</v>
      </c>
      <c r="D568" s="44" t="s">
        <v>107</v>
      </c>
      <c r="E568" s="44" t="s">
        <v>33</v>
      </c>
      <c r="F568" s="44"/>
      <c r="G568" s="37">
        <f t="shared" si="70"/>
        <v>50</v>
      </c>
      <c r="H568" s="37">
        <f t="shared" si="70"/>
        <v>0</v>
      </c>
      <c r="I568" s="37">
        <f t="shared" si="70"/>
        <v>50</v>
      </c>
      <c r="J568" s="37">
        <f t="shared" si="70"/>
        <v>50</v>
      </c>
      <c r="K568" s="77">
        <f t="shared" si="62"/>
        <v>100</v>
      </c>
    </row>
    <row r="569" spans="1:11" ht="12.75">
      <c r="A569" s="47" t="s">
        <v>91</v>
      </c>
      <c r="B569" s="44" t="s">
        <v>89</v>
      </c>
      <c r="C569" s="44" t="s">
        <v>104</v>
      </c>
      <c r="D569" s="44" t="s">
        <v>107</v>
      </c>
      <c r="E569" s="44" t="s">
        <v>33</v>
      </c>
      <c r="F569" s="44" t="s">
        <v>92</v>
      </c>
      <c r="G569" s="37">
        <v>50</v>
      </c>
      <c r="H569" s="37">
        <v>0</v>
      </c>
      <c r="I569" s="37">
        <v>50</v>
      </c>
      <c r="J569" s="78">
        <v>50</v>
      </c>
      <c r="K569" s="77">
        <f t="shared" si="62"/>
        <v>100</v>
      </c>
    </row>
    <row r="570" spans="1:11" ht="12.75">
      <c r="A570" s="3" t="s">
        <v>51</v>
      </c>
      <c r="B570" s="44" t="s">
        <v>89</v>
      </c>
      <c r="C570" s="44" t="s">
        <v>105</v>
      </c>
      <c r="D570" s="44" t="s">
        <v>101</v>
      </c>
      <c r="E570" s="44"/>
      <c r="F570" s="44"/>
      <c r="G570" s="37">
        <f>G571</f>
        <v>496.7</v>
      </c>
      <c r="H570" s="37">
        <f aca="true" t="shared" si="71" ref="H570:J574">H571</f>
        <v>0</v>
      </c>
      <c r="I570" s="37">
        <f t="shared" si="71"/>
        <v>496.7</v>
      </c>
      <c r="J570" s="37">
        <f t="shared" si="71"/>
        <v>494.6</v>
      </c>
      <c r="K570" s="77">
        <f t="shared" si="62"/>
        <v>99.57720958324944</v>
      </c>
    </row>
    <row r="571" spans="1:11" ht="12.75">
      <c r="A571" s="4" t="s">
        <v>212</v>
      </c>
      <c r="B571" s="71" t="s">
        <v>89</v>
      </c>
      <c r="C571" s="71" t="s">
        <v>105</v>
      </c>
      <c r="D571" s="71" t="s">
        <v>108</v>
      </c>
      <c r="E571" s="71"/>
      <c r="F571" s="71"/>
      <c r="G571" s="39">
        <f>G572</f>
        <v>496.7</v>
      </c>
      <c r="H571" s="39">
        <f t="shared" si="71"/>
        <v>0</v>
      </c>
      <c r="I571" s="39">
        <f t="shared" si="71"/>
        <v>496.7</v>
      </c>
      <c r="J571" s="39">
        <f t="shared" si="71"/>
        <v>494.6</v>
      </c>
      <c r="K571" s="79">
        <f t="shared" si="62"/>
        <v>99.57720958324944</v>
      </c>
    </row>
    <row r="572" spans="1:11" ht="12.75">
      <c r="A572" s="11" t="s">
        <v>143</v>
      </c>
      <c r="B572" s="44" t="s">
        <v>89</v>
      </c>
      <c r="C572" s="44" t="s">
        <v>105</v>
      </c>
      <c r="D572" s="44" t="s">
        <v>108</v>
      </c>
      <c r="E572" s="44" t="s">
        <v>151</v>
      </c>
      <c r="F572" s="44"/>
      <c r="G572" s="37">
        <f>G573</f>
        <v>496.7</v>
      </c>
      <c r="H572" s="37">
        <f t="shared" si="71"/>
        <v>0</v>
      </c>
      <c r="I572" s="37">
        <f t="shared" si="71"/>
        <v>496.7</v>
      </c>
      <c r="J572" s="37">
        <f t="shared" si="71"/>
        <v>494.6</v>
      </c>
      <c r="K572" s="77">
        <f t="shared" si="62"/>
        <v>99.57720958324944</v>
      </c>
    </row>
    <row r="573" spans="1:11" ht="114.75">
      <c r="A573" s="11" t="s">
        <v>201</v>
      </c>
      <c r="B573" s="44" t="s">
        <v>89</v>
      </c>
      <c r="C573" s="44" t="s">
        <v>105</v>
      </c>
      <c r="D573" s="44" t="s">
        <v>108</v>
      </c>
      <c r="E573" s="44" t="s">
        <v>144</v>
      </c>
      <c r="F573" s="44"/>
      <c r="G573" s="37">
        <f>G574</f>
        <v>496.7</v>
      </c>
      <c r="H573" s="37">
        <f t="shared" si="71"/>
        <v>0</v>
      </c>
      <c r="I573" s="37">
        <f t="shared" si="71"/>
        <v>496.7</v>
      </c>
      <c r="J573" s="37">
        <f t="shared" si="71"/>
        <v>494.6</v>
      </c>
      <c r="K573" s="77">
        <f t="shared" si="62"/>
        <v>99.57720958324944</v>
      </c>
    </row>
    <row r="574" spans="1:11" ht="63.75">
      <c r="A574" s="3" t="s">
        <v>138</v>
      </c>
      <c r="B574" s="44" t="s">
        <v>89</v>
      </c>
      <c r="C574" s="44" t="s">
        <v>105</v>
      </c>
      <c r="D574" s="44" t="s">
        <v>108</v>
      </c>
      <c r="E574" s="44" t="s">
        <v>152</v>
      </c>
      <c r="F574" s="44"/>
      <c r="G574" s="37">
        <f>G575</f>
        <v>496.7</v>
      </c>
      <c r="H574" s="37">
        <f t="shared" si="71"/>
        <v>0</v>
      </c>
      <c r="I574" s="37">
        <f t="shared" si="71"/>
        <v>496.7</v>
      </c>
      <c r="J574" s="37">
        <f t="shared" si="71"/>
        <v>494.6</v>
      </c>
      <c r="K574" s="77">
        <f t="shared" si="62"/>
        <v>99.57720958324944</v>
      </c>
    </row>
    <row r="575" spans="1:11" ht="12.75">
      <c r="A575" s="3" t="s">
        <v>120</v>
      </c>
      <c r="B575" s="44" t="s">
        <v>89</v>
      </c>
      <c r="C575" s="44" t="s">
        <v>105</v>
      </c>
      <c r="D575" s="44" t="s">
        <v>108</v>
      </c>
      <c r="E575" s="44" t="s">
        <v>152</v>
      </c>
      <c r="F575" s="44" t="s">
        <v>82</v>
      </c>
      <c r="G575" s="37">
        <v>496.7</v>
      </c>
      <c r="H575" s="37">
        <v>0</v>
      </c>
      <c r="I575" s="37">
        <v>496.7</v>
      </c>
      <c r="J575" s="78">
        <v>494.6</v>
      </c>
      <c r="K575" s="77">
        <f t="shared" si="62"/>
        <v>99.57720958324944</v>
      </c>
    </row>
    <row r="576" spans="1:11" ht="51">
      <c r="A576" s="11" t="s">
        <v>124</v>
      </c>
      <c r="B576" s="36" t="s">
        <v>89</v>
      </c>
      <c r="C576" s="36" t="s">
        <v>112</v>
      </c>
      <c r="D576" s="36" t="s">
        <v>101</v>
      </c>
      <c r="E576" s="42"/>
      <c r="F576" s="42"/>
      <c r="G576" s="51">
        <f>G577+G582</f>
        <v>45591.100000000006</v>
      </c>
      <c r="H576" s="51">
        <f>H577+H582</f>
        <v>0</v>
      </c>
      <c r="I576" s="51">
        <f>I577+I582</f>
        <v>45591.100000000006</v>
      </c>
      <c r="J576" s="51">
        <f>J577+J582</f>
        <v>45591.100000000006</v>
      </c>
      <c r="K576" s="77">
        <f t="shared" si="62"/>
        <v>100</v>
      </c>
    </row>
    <row r="577" spans="1:11" ht="38.25">
      <c r="A577" s="4" t="s">
        <v>135</v>
      </c>
      <c r="B577" s="38" t="s">
        <v>89</v>
      </c>
      <c r="C577" s="38" t="s">
        <v>112</v>
      </c>
      <c r="D577" s="38" t="s">
        <v>107</v>
      </c>
      <c r="E577" s="38"/>
      <c r="F577" s="38"/>
      <c r="G577" s="39">
        <f>G578</f>
        <v>12861</v>
      </c>
      <c r="H577" s="39">
        <v>0</v>
      </c>
      <c r="I577" s="39">
        <v>12861</v>
      </c>
      <c r="J577" s="39">
        <v>12861</v>
      </c>
      <c r="K577" s="79">
        <f t="shared" si="62"/>
        <v>100</v>
      </c>
    </row>
    <row r="578" spans="1:11" ht="63.75">
      <c r="A578" s="3" t="s">
        <v>268</v>
      </c>
      <c r="B578" s="36" t="s">
        <v>89</v>
      </c>
      <c r="C578" s="36" t="s">
        <v>112</v>
      </c>
      <c r="D578" s="36" t="s">
        <v>107</v>
      </c>
      <c r="E578" s="36" t="s">
        <v>269</v>
      </c>
      <c r="F578" s="36"/>
      <c r="G578" s="37">
        <f>G579</f>
        <v>12861</v>
      </c>
      <c r="H578" s="37">
        <f aca="true" t="shared" si="72" ref="H578:J580">H579</f>
        <v>0</v>
      </c>
      <c r="I578" s="37">
        <f t="shared" si="72"/>
        <v>12861</v>
      </c>
      <c r="J578" s="37">
        <f t="shared" si="72"/>
        <v>12861</v>
      </c>
      <c r="K578" s="77">
        <f t="shared" si="62"/>
        <v>100</v>
      </c>
    </row>
    <row r="579" spans="1:11" ht="38.25">
      <c r="A579" s="3" t="s">
        <v>34</v>
      </c>
      <c r="B579" s="36" t="s">
        <v>89</v>
      </c>
      <c r="C579" s="36" t="s">
        <v>112</v>
      </c>
      <c r="D579" s="36" t="s">
        <v>107</v>
      </c>
      <c r="E579" s="36" t="s">
        <v>35</v>
      </c>
      <c r="F579" s="36"/>
      <c r="G579" s="37">
        <f>G580</f>
        <v>12861</v>
      </c>
      <c r="H579" s="37">
        <f t="shared" si="72"/>
        <v>0</v>
      </c>
      <c r="I579" s="37">
        <f t="shared" si="72"/>
        <v>12861</v>
      </c>
      <c r="J579" s="37">
        <f t="shared" si="72"/>
        <v>12861</v>
      </c>
      <c r="K579" s="77">
        <f t="shared" si="62"/>
        <v>100</v>
      </c>
    </row>
    <row r="580" spans="1:11" ht="38.25">
      <c r="A580" s="3" t="s">
        <v>74</v>
      </c>
      <c r="B580" s="36" t="s">
        <v>89</v>
      </c>
      <c r="C580" s="36" t="s">
        <v>112</v>
      </c>
      <c r="D580" s="36" t="s">
        <v>107</v>
      </c>
      <c r="E580" s="36" t="s">
        <v>36</v>
      </c>
      <c r="F580" s="63"/>
      <c r="G580" s="37">
        <f>G581</f>
        <v>12861</v>
      </c>
      <c r="H580" s="37">
        <f t="shared" si="72"/>
        <v>0</v>
      </c>
      <c r="I580" s="37">
        <f t="shared" si="72"/>
        <v>12861</v>
      </c>
      <c r="J580" s="37">
        <f t="shared" si="72"/>
        <v>12861</v>
      </c>
      <c r="K580" s="77">
        <f t="shared" si="62"/>
        <v>100</v>
      </c>
    </row>
    <row r="581" spans="1:11" ht="12.75">
      <c r="A581" s="3" t="s">
        <v>75</v>
      </c>
      <c r="B581" s="36" t="s">
        <v>89</v>
      </c>
      <c r="C581" s="36" t="s">
        <v>112</v>
      </c>
      <c r="D581" s="36" t="s">
        <v>107</v>
      </c>
      <c r="E581" s="36" t="s">
        <v>36</v>
      </c>
      <c r="F581" s="36" t="s">
        <v>76</v>
      </c>
      <c r="G581" s="37">
        <v>12861</v>
      </c>
      <c r="H581" s="37">
        <v>0</v>
      </c>
      <c r="I581" s="37">
        <v>12861</v>
      </c>
      <c r="J581" s="78">
        <v>12861</v>
      </c>
      <c r="K581" s="77">
        <f t="shared" si="62"/>
        <v>100</v>
      </c>
    </row>
    <row r="582" spans="1:11" ht="12.75">
      <c r="A582" s="4" t="s">
        <v>136</v>
      </c>
      <c r="B582" s="38" t="s">
        <v>89</v>
      </c>
      <c r="C582" s="38" t="s">
        <v>112</v>
      </c>
      <c r="D582" s="38" t="s">
        <v>111</v>
      </c>
      <c r="E582" s="38"/>
      <c r="F582" s="38"/>
      <c r="G582" s="39">
        <f>G583+G590</f>
        <v>32730.100000000002</v>
      </c>
      <c r="H582" s="39">
        <f>H583+H590</f>
        <v>0</v>
      </c>
      <c r="I582" s="39">
        <f>I583+I590</f>
        <v>32730.100000000002</v>
      </c>
      <c r="J582" s="39">
        <f>J583+J590</f>
        <v>32730.100000000002</v>
      </c>
      <c r="K582" s="79">
        <f t="shared" si="62"/>
        <v>100</v>
      </c>
    </row>
    <row r="583" spans="1:11" ht="63.75">
      <c r="A583" s="3" t="s">
        <v>268</v>
      </c>
      <c r="B583" s="36" t="s">
        <v>89</v>
      </c>
      <c r="C583" s="36" t="s">
        <v>112</v>
      </c>
      <c r="D583" s="36" t="s">
        <v>111</v>
      </c>
      <c r="E583" s="36" t="s">
        <v>269</v>
      </c>
      <c r="F583" s="36"/>
      <c r="G583" s="37">
        <f>G584+G587</f>
        <v>22121.300000000003</v>
      </c>
      <c r="H583" s="37">
        <f>H584+H587</f>
        <v>0</v>
      </c>
      <c r="I583" s="37">
        <f>I584+I587</f>
        <v>22121.300000000003</v>
      </c>
      <c r="J583" s="37">
        <f>J584+J587</f>
        <v>22121.300000000003</v>
      </c>
      <c r="K583" s="77">
        <f t="shared" si="62"/>
        <v>100</v>
      </c>
    </row>
    <row r="584" spans="1:11" ht="38.25">
      <c r="A584" s="40" t="s">
        <v>270</v>
      </c>
      <c r="B584" s="36" t="s">
        <v>89</v>
      </c>
      <c r="C584" s="36" t="s">
        <v>112</v>
      </c>
      <c r="D584" s="36" t="s">
        <v>111</v>
      </c>
      <c r="E584" s="36" t="s">
        <v>271</v>
      </c>
      <c r="F584" s="36"/>
      <c r="G584" s="37">
        <f>G585</f>
        <v>16465.4</v>
      </c>
      <c r="H584" s="37">
        <v>0</v>
      </c>
      <c r="I584" s="37">
        <v>16465.4</v>
      </c>
      <c r="J584" s="37">
        <v>16465.4</v>
      </c>
      <c r="K584" s="77">
        <f t="shared" si="62"/>
        <v>100</v>
      </c>
    </row>
    <row r="585" spans="1:11" ht="25.5">
      <c r="A585" s="3" t="s">
        <v>77</v>
      </c>
      <c r="B585" s="36" t="s">
        <v>89</v>
      </c>
      <c r="C585" s="36" t="s">
        <v>112</v>
      </c>
      <c r="D585" s="36" t="s">
        <v>111</v>
      </c>
      <c r="E585" s="36" t="s">
        <v>37</v>
      </c>
      <c r="F585" s="36"/>
      <c r="G585" s="37">
        <f>G586</f>
        <v>16465.4</v>
      </c>
      <c r="H585" s="37">
        <f>H586</f>
        <v>0</v>
      </c>
      <c r="I585" s="37">
        <f>I586</f>
        <v>16465.4</v>
      </c>
      <c r="J585" s="37">
        <f>J586</f>
        <v>16465.4</v>
      </c>
      <c r="K585" s="77">
        <f t="shared" si="62"/>
        <v>100</v>
      </c>
    </row>
    <row r="586" spans="1:11" ht="12.75">
      <c r="A586" s="3" t="s">
        <v>78</v>
      </c>
      <c r="B586" s="36" t="s">
        <v>89</v>
      </c>
      <c r="C586" s="36" t="s">
        <v>112</v>
      </c>
      <c r="D586" s="36" t="s">
        <v>111</v>
      </c>
      <c r="E586" s="36" t="s">
        <v>37</v>
      </c>
      <c r="F586" s="36" t="s">
        <v>79</v>
      </c>
      <c r="G586" s="37">
        <v>16465.4</v>
      </c>
      <c r="H586" s="37">
        <v>0</v>
      </c>
      <c r="I586" s="37">
        <v>16465.4</v>
      </c>
      <c r="J586" s="78">
        <v>16465.4</v>
      </c>
      <c r="K586" s="77">
        <f t="shared" si="62"/>
        <v>100</v>
      </c>
    </row>
    <row r="587" spans="1:11" ht="25.5">
      <c r="A587" s="3" t="s">
        <v>273</v>
      </c>
      <c r="B587" s="36" t="s">
        <v>89</v>
      </c>
      <c r="C587" s="36" t="s">
        <v>112</v>
      </c>
      <c r="D587" s="36" t="s">
        <v>111</v>
      </c>
      <c r="E587" s="36" t="s">
        <v>274</v>
      </c>
      <c r="F587" s="36"/>
      <c r="G587" s="37">
        <f aca="true" t="shared" si="73" ref="G587:J588">G588</f>
        <v>5655.9</v>
      </c>
      <c r="H587" s="37">
        <f t="shared" si="73"/>
        <v>0</v>
      </c>
      <c r="I587" s="37">
        <f t="shared" si="73"/>
        <v>5655.9</v>
      </c>
      <c r="J587" s="37">
        <f t="shared" si="73"/>
        <v>5655.9</v>
      </c>
      <c r="K587" s="77">
        <f t="shared" si="62"/>
        <v>100</v>
      </c>
    </row>
    <row r="588" spans="1:11" ht="25.5">
      <c r="A588" s="3" t="s">
        <v>77</v>
      </c>
      <c r="B588" s="36" t="s">
        <v>89</v>
      </c>
      <c r="C588" s="36" t="s">
        <v>112</v>
      </c>
      <c r="D588" s="36" t="s">
        <v>111</v>
      </c>
      <c r="E588" s="36" t="s">
        <v>38</v>
      </c>
      <c r="F588" s="36"/>
      <c r="G588" s="37">
        <f t="shared" si="73"/>
        <v>5655.9</v>
      </c>
      <c r="H588" s="37">
        <f t="shared" si="73"/>
        <v>0</v>
      </c>
      <c r="I588" s="37">
        <f t="shared" si="73"/>
        <v>5655.9</v>
      </c>
      <c r="J588" s="37">
        <f t="shared" si="73"/>
        <v>5655.9</v>
      </c>
      <c r="K588" s="77">
        <f t="shared" si="62"/>
        <v>100</v>
      </c>
    </row>
    <row r="589" spans="1:11" ht="12.75">
      <c r="A589" s="3" t="s">
        <v>78</v>
      </c>
      <c r="B589" s="36" t="s">
        <v>89</v>
      </c>
      <c r="C589" s="36" t="s">
        <v>112</v>
      </c>
      <c r="D589" s="36" t="s">
        <v>111</v>
      </c>
      <c r="E589" s="36" t="s">
        <v>38</v>
      </c>
      <c r="F589" s="36" t="s">
        <v>79</v>
      </c>
      <c r="G589" s="37">
        <v>5655.9</v>
      </c>
      <c r="H589" s="37">
        <v>0</v>
      </c>
      <c r="I589" s="37">
        <v>5655.9</v>
      </c>
      <c r="J589" s="78">
        <v>5655.9</v>
      </c>
      <c r="K589" s="77">
        <f t="shared" si="62"/>
        <v>100</v>
      </c>
    </row>
    <row r="590" spans="1:11" ht="25.5">
      <c r="A590" s="3" t="s">
        <v>64</v>
      </c>
      <c r="B590" s="36" t="s">
        <v>89</v>
      </c>
      <c r="C590" s="36" t="s">
        <v>112</v>
      </c>
      <c r="D590" s="36" t="s">
        <v>111</v>
      </c>
      <c r="E590" s="36" t="s">
        <v>155</v>
      </c>
      <c r="F590" s="36"/>
      <c r="G590" s="37">
        <f>G591</f>
        <v>10608.8</v>
      </c>
      <c r="H590" s="37">
        <f aca="true" t="shared" si="74" ref="H590:J592">H591</f>
        <v>0</v>
      </c>
      <c r="I590" s="37">
        <f t="shared" si="74"/>
        <v>10608.8</v>
      </c>
      <c r="J590" s="37">
        <f t="shared" si="74"/>
        <v>10608.8</v>
      </c>
      <c r="K590" s="77">
        <f t="shared" si="62"/>
        <v>100</v>
      </c>
    </row>
    <row r="591" spans="1:11" ht="51">
      <c r="A591" s="3" t="s">
        <v>9</v>
      </c>
      <c r="B591" s="36" t="s">
        <v>89</v>
      </c>
      <c r="C591" s="36" t="s">
        <v>112</v>
      </c>
      <c r="D591" s="36" t="s">
        <v>111</v>
      </c>
      <c r="E591" s="36" t="s">
        <v>10</v>
      </c>
      <c r="F591" s="36"/>
      <c r="G591" s="37">
        <f>G592</f>
        <v>10608.8</v>
      </c>
      <c r="H591" s="37">
        <f t="shared" si="74"/>
        <v>0</v>
      </c>
      <c r="I591" s="37">
        <f t="shared" si="74"/>
        <v>10608.8</v>
      </c>
      <c r="J591" s="37">
        <f t="shared" si="74"/>
        <v>10608.8</v>
      </c>
      <c r="K591" s="77">
        <f t="shared" si="62"/>
        <v>100</v>
      </c>
    </row>
    <row r="592" spans="1:11" ht="25.5">
      <c r="A592" s="3" t="s">
        <v>77</v>
      </c>
      <c r="B592" s="36" t="s">
        <v>89</v>
      </c>
      <c r="C592" s="36" t="s">
        <v>112</v>
      </c>
      <c r="D592" s="36" t="s">
        <v>111</v>
      </c>
      <c r="E592" s="36" t="s">
        <v>39</v>
      </c>
      <c r="F592" s="36"/>
      <c r="G592" s="37">
        <f>G593</f>
        <v>10608.8</v>
      </c>
      <c r="H592" s="37">
        <f t="shared" si="74"/>
        <v>0</v>
      </c>
      <c r="I592" s="37">
        <f t="shared" si="74"/>
        <v>10608.8</v>
      </c>
      <c r="J592" s="37">
        <f t="shared" si="74"/>
        <v>10608.8</v>
      </c>
      <c r="K592" s="77">
        <f t="shared" si="62"/>
        <v>100</v>
      </c>
    </row>
    <row r="593" spans="1:11" ht="12.75">
      <c r="A593" s="3" t="s">
        <v>78</v>
      </c>
      <c r="B593" s="36" t="s">
        <v>89</v>
      </c>
      <c r="C593" s="36" t="s">
        <v>112</v>
      </c>
      <c r="D593" s="36" t="s">
        <v>111</v>
      </c>
      <c r="E593" s="36" t="s">
        <v>39</v>
      </c>
      <c r="F593" s="36" t="s">
        <v>79</v>
      </c>
      <c r="G593" s="37">
        <v>10608.8</v>
      </c>
      <c r="H593" s="37">
        <v>0</v>
      </c>
      <c r="I593" s="37">
        <v>10608.8</v>
      </c>
      <c r="J593" s="78">
        <v>10608.8</v>
      </c>
      <c r="K593" s="77">
        <f t="shared" si="62"/>
        <v>100</v>
      </c>
    </row>
    <row r="594" spans="1:11" ht="12.75">
      <c r="A594" s="2" t="s">
        <v>40</v>
      </c>
      <c r="B594" s="42"/>
      <c r="C594" s="36"/>
      <c r="D594" s="36"/>
      <c r="E594" s="36"/>
      <c r="F594" s="36"/>
      <c r="G594" s="43">
        <f>G9+G88+G264+G285+G463+G502</f>
        <v>532463.3999999999</v>
      </c>
      <c r="H594" s="26">
        <f>H9+H88+H264+H285+H463+H502</f>
        <v>3497.4</v>
      </c>
      <c r="I594" s="26">
        <f>I9+I88+I264+I285+I463+I502</f>
        <v>535960.8</v>
      </c>
      <c r="J594" s="26">
        <f>J9+J88+J264+J285+J463+J502</f>
        <v>521700</v>
      </c>
      <c r="K594" s="81">
        <f t="shared" si="62"/>
        <v>97.33920838986731</v>
      </c>
    </row>
    <row r="595" spans="5:9" ht="12.75">
      <c r="E595" s="16"/>
      <c r="F595" s="16"/>
      <c r="G595" s="16"/>
      <c r="H595" s="16"/>
      <c r="I595" s="16"/>
    </row>
    <row r="596" spans="5:9" ht="12.75">
      <c r="E596" s="16"/>
      <c r="F596" s="16"/>
      <c r="G596" s="16"/>
      <c r="H596" s="16"/>
      <c r="I596" s="16"/>
    </row>
    <row r="597" spans="5:9" s="15" customFormat="1" ht="14.25">
      <c r="E597" s="17"/>
      <c r="F597" s="17"/>
      <c r="G597" s="17"/>
      <c r="H597" s="17"/>
      <c r="I597" s="17"/>
    </row>
    <row r="598" spans="5:9" s="15" customFormat="1" ht="14.25">
      <c r="E598" s="88"/>
      <c r="F598" s="88"/>
      <c r="G598" s="88"/>
      <c r="H598" s="88"/>
      <c r="I598" s="88"/>
    </row>
    <row r="599" spans="5:9" ht="12.75">
      <c r="E599" s="16"/>
      <c r="F599" s="16"/>
      <c r="G599" s="16"/>
      <c r="H599" s="16"/>
      <c r="I599" s="16"/>
    </row>
    <row r="600" spans="5:9" ht="12.75">
      <c r="E600" s="16"/>
      <c r="F600" s="16"/>
      <c r="G600" s="16"/>
      <c r="H600" s="16"/>
      <c r="I600" s="16"/>
    </row>
    <row r="601" spans="5:9" ht="12.75">
      <c r="E601" s="16"/>
      <c r="F601" s="16"/>
      <c r="G601" s="16"/>
      <c r="H601" s="16"/>
      <c r="I601" s="16"/>
    </row>
    <row r="602" spans="5:9" ht="12.75">
      <c r="E602" s="16"/>
      <c r="F602" s="16"/>
      <c r="G602" s="16"/>
      <c r="H602" s="16"/>
      <c r="I602" s="16"/>
    </row>
    <row r="603" spans="5:9" ht="12.75">
      <c r="E603" s="16"/>
      <c r="F603" s="16"/>
      <c r="G603" s="16"/>
      <c r="H603" s="16"/>
      <c r="I603" s="16"/>
    </row>
    <row r="604" spans="5:9" ht="12.75">
      <c r="E604" s="16"/>
      <c r="F604" s="16"/>
      <c r="G604" s="16"/>
      <c r="H604" s="16"/>
      <c r="I604" s="16"/>
    </row>
    <row r="605" spans="5:9" ht="12.75">
      <c r="E605" s="16"/>
      <c r="F605" s="16"/>
      <c r="G605" s="16"/>
      <c r="H605" s="16"/>
      <c r="I605" s="16"/>
    </row>
    <row r="606" spans="5:9" ht="12.75">
      <c r="E606" s="16"/>
      <c r="F606" s="16"/>
      <c r="G606" s="16"/>
      <c r="H606" s="16"/>
      <c r="I606" s="16"/>
    </row>
    <row r="607" spans="5:9" ht="12.75">
      <c r="E607" s="16"/>
      <c r="F607" s="16"/>
      <c r="G607" s="16"/>
      <c r="H607" s="16"/>
      <c r="I607" s="16"/>
    </row>
    <row r="608" spans="5:9" ht="12.75">
      <c r="E608" s="16"/>
      <c r="F608" s="16"/>
      <c r="G608" s="16"/>
      <c r="H608" s="16"/>
      <c r="I608" s="16"/>
    </row>
    <row r="609" spans="5:9" ht="12.75">
      <c r="E609" s="16"/>
      <c r="F609" s="16"/>
      <c r="G609" s="16"/>
      <c r="H609" s="16"/>
      <c r="I609" s="16"/>
    </row>
    <row r="610" spans="5:9" ht="12.75">
      <c r="E610" s="16"/>
      <c r="F610" s="16"/>
      <c r="G610" s="16"/>
      <c r="H610" s="16"/>
      <c r="I610" s="16"/>
    </row>
    <row r="611" spans="5:9" ht="12.75">
      <c r="E611" s="16"/>
      <c r="F611" s="16"/>
      <c r="G611" s="16"/>
      <c r="H611" s="16"/>
      <c r="I611" s="16"/>
    </row>
    <row r="612" spans="5:9" ht="12.75">
      <c r="E612" s="16"/>
      <c r="F612" s="16"/>
      <c r="G612" s="16"/>
      <c r="H612" s="16"/>
      <c r="I612" s="16"/>
    </row>
    <row r="613" spans="5:9" ht="12.75">
      <c r="E613" s="16"/>
      <c r="F613" s="16"/>
      <c r="G613" s="16"/>
      <c r="H613" s="16"/>
      <c r="I613" s="16"/>
    </row>
    <row r="614" spans="5:9" ht="12.75">
      <c r="E614" s="16"/>
      <c r="F614" s="16"/>
      <c r="G614" s="16"/>
      <c r="H614" s="16"/>
      <c r="I614" s="16"/>
    </row>
    <row r="615" spans="5:9" ht="12.75">
      <c r="E615" s="16"/>
      <c r="F615" s="16"/>
      <c r="G615" s="16"/>
      <c r="H615" s="16"/>
      <c r="I615" s="16"/>
    </row>
    <row r="616" spans="5:9" ht="12.75">
      <c r="E616" s="16"/>
      <c r="F616" s="16"/>
      <c r="G616" s="16"/>
      <c r="H616" s="16"/>
      <c r="I616" s="16"/>
    </row>
    <row r="617" spans="5:9" ht="12.75">
      <c r="E617" s="16"/>
      <c r="F617" s="16"/>
      <c r="G617" s="16"/>
      <c r="H617" s="16"/>
      <c r="I617" s="16"/>
    </row>
    <row r="618" spans="5:9" ht="12.75">
      <c r="E618" s="16"/>
      <c r="F618" s="16"/>
      <c r="G618" s="16"/>
      <c r="H618" s="16"/>
      <c r="I618" s="16"/>
    </row>
    <row r="619" spans="5:9" ht="12.75">
      <c r="E619" s="16"/>
      <c r="F619" s="16"/>
      <c r="G619" s="16"/>
      <c r="H619" s="16"/>
      <c r="I619" s="16"/>
    </row>
    <row r="620" spans="5:9" ht="12.75">
      <c r="E620" s="16"/>
      <c r="F620" s="16"/>
      <c r="G620" s="16"/>
      <c r="H620" s="16"/>
      <c r="I620" s="16"/>
    </row>
    <row r="621" spans="5:9" ht="12.75">
      <c r="E621" s="16"/>
      <c r="F621" s="16"/>
      <c r="G621" s="16"/>
      <c r="H621" s="16"/>
      <c r="I621" s="16"/>
    </row>
  </sheetData>
  <sheetProtection/>
  <mergeCells count="6">
    <mergeCell ref="E598:I598"/>
    <mergeCell ref="A6:K6"/>
    <mergeCell ref="J1:K1"/>
    <mergeCell ref="H2:K2"/>
    <mergeCell ref="G4:K4"/>
    <mergeCell ref="F3:K3"/>
  </mergeCells>
  <printOptions/>
  <pageMargins left="0.6" right="0.2" top="0.36" bottom="0.32" header="0.17" footer="0.25"/>
  <pageSetup fitToHeight="10" horizontalDpi="600" verticalDpi="600" orientation="portrait" paperSize="9" scale="7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2014-02-28T10:41:14Z</cp:lastPrinted>
  <dcterms:created xsi:type="dcterms:W3CDTF">2007-06-06T09:55:45Z</dcterms:created>
  <dcterms:modified xsi:type="dcterms:W3CDTF">2014-04-25T07:15:15Z</dcterms:modified>
  <cp:category/>
  <cp:version/>
  <cp:contentType/>
  <cp:contentStatus/>
</cp:coreProperties>
</file>