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на 01.10.17г." sheetId="1" r:id="rId1"/>
  </sheets>
  <definedNames>
    <definedName name="_xlnm.Print_Titles" localSheetId="0">'на 01.10.17г.'!$4:$7</definedName>
    <definedName name="_xlnm.Print_Area" localSheetId="0">'на 01.10.17г.'!$A$1:$K$60</definedName>
  </definedNames>
  <calcPr fullCalcOnLoad="1"/>
</workbook>
</file>

<file path=xl/sharedStrings.xml><?xml version="1.0" encoding="utf-8"?>
<sst xmlns="http://schemas.openxmlformats.org/spreadsheetml/2006/main" count="67" uniqueCount="45">
  <si>
    <t>тыс. руб.</t>
  </si>
  <si>
    <t xml:space="preserve">Информация о соблюдении нормативов на содержание органов местного самоуправления </t>
  </si>
  <si>
    <t>годовой план*</t>
  </si>
  <si>
    <t>в  том числе:</t>
  </si>
  <si>
    <t>поселения - всего</t>
  </si>
  <si>
    <t>полномочия, переданные для исполнения с поселений на уровень района</t>
  </si>
  <si>
    <t>нормативный**   (годовой)</t>
  </si>
  <si>
    <t>отклонение    (по году)</t>
  </si>
  <si>
    <t>отклонение     (по году)</t>
  </si>
  <si>
    <t>Белоноговский</t>
  </si>
  <si>
    <t>Большеберезовский</t>
  </si>
  <si>
    <t>Верхневский</t>
  </si>
  <si>
    <t>Долговский</t>
  </si>
  <si>
    <t>Жуковский</t>
  </si>
  <si>
    <t>Закомалдинский</t>
  </si>
  <si>
    <t>Закоуловский</t>
  </si>
  <si>
    <t>Камаганский</t>
  </si>
  <si>
    <t>Каминский</t>
  </si>
  <si>
    <t>Камышинский</t>
  </si>
  <si>
    <t>Костылевский</t>
  </si>
  <si>
    <t>Косулинский</t>
  </si>
  <si>
    <t>Масловский</t>
  </si>
  <si>
    <t>Нижневский</t>
  </si>
  <si>
    <t>Обанинский</t>
  </si>
  <si>
    <t>Пепелинский</t>
  </si>
  <si>
    <t>Песьянский</t>
  </si>
  <si>
    <t>Пушкинский</t>
  </si>
  <si>
    <t>Советский</t>
  </si>
  <si>
    <t xml:space="preserve">Угловской </t>
  </si>
  <si>
    <t xml:space="preserve">ФОТ муниципальных служащих </t>
  </si>
  <si>
    <t xml:space="preserve">Другие расходы по содержанию органов местного самоуправления </t>
  </si>
  <si>
    <t xml:space="preserve">муниципальный район </t>
  </si>
  <si>
    <t>Т.А.Бояринцева</t>
  </si>
  <si>
    <t>Исп. Дранишникова Р.М.</t>
  </si>
  <si>
    <t>тел 8-35-249-2-17-52</t>
  </si>
  <si>
    <t>Фактическая численность муниципальных служащих на отчетную дату</t>
  </si>
  <si>
    <t>Куртамыш</t>
  </si>
  <si>
    <t>Всего по району</t>
  </si>
  <si>
    <t xml:space="preserve">нормативный**    (годовой) </t>
  </si>
  <si>
    <t>фактически начислено с начала года*</t>
  </si>
  <si>
    <t>в том числе полномочия, переданные для исполнения с поселений на уровень района</t>
  </si>
  <si>
    <t>Заместитель Главы Куртамышского района-</t>
  </si>
  <si>
    <t>руководитель финансового отдела</t>
  </si>
  <si>
    <r>
      <t xml:space="preserve">
</t>
    </r>
    <r>
      <rPr>
        <b/>
        <sz val="14"/>
        <rFont val="Arial"/>
        <family val="2"/>
      </rPr>
      <t>КУРТАМЫШСКИЙ РАЙОН</t>
    </r>
  </si>
  <si>
    <t>КУРТАМЫШСКОГО РАЙОНА  по состоянию на 1 октября 2017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</si>
</sst>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0"/>
    <numFmt numFmtId="188" formatCode="0.0000000"/>
    <numFmt numFmtId="189" formatCode="0.0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3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/>
    </xf>
    <xf numFmtId="185" fontId="19" fillId="0" borderId="0" xfId="0" applyNumberFormat="1" applyFont="1" applyFill="1" applyAlignment="1">
      <alignment/>
    </xf>
    <xf numFmtId="185" fontId="19" fillId="0" borderId="0" xfId="0" applyNumberFormat="1" applyFont="1" applyFill="1" applyAlignment="1">
      <alignment horizontal="right"/>
    </xf>
    <xf numFmtId="185" fontId="1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185" fontId="0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4" fillId="24" borderId="1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25" fillId="0" borderId="0" xfId="0" applyNumberFormat="1" applyFont="1" applyFill="1" applyAlignment="1">
      <alignment horizontal="right"/>
    </xf>
    <xf numFmtId="185" fontId="25" fillId="24" borderId="0" xfId="0" applyNumberFormat="1" applyFont="1" applyFill="1" applyAlignment="1">
      <alignment horizontal="right"/>
    </xf>
    <xf numFmtId="0" fontId="25" fillId="0" borderId="0" xfId="0" applyFont="1" applyFill="1" applyAlignment="1">
      <alignment/>
    </xf>
    <xf numFmtId="185" fontId="25" fillId="0" borderId="0" xfId="0" applyNumberFormat="1" applyFont="1" applyFill="1" applyBorder="1" applyAlignment="1">
      <alignment/>
    </xf>
    <xf numFmtId="185" fontId="18" fillId="0" borderId="10" xfId="0" applyNumberFormat="1" applyFont="1" applyFill="1" applyBorder="1" applyAlignment="1">
      <alignment horizontal="center" wrapText="1"/>
    </xf>
    <xf numFmtId="185" fontId="18" fillId="24" borderId="10" xfId="0" applyNumberFormat="1" applyFont="1" applyFill="1" applyBorder="1" applyAlignment="1">
      <alignment horizontal="center" wrapText="1"/>
    </xf>
    <xf numFmtId="185" fontId="20" fillId="0" borderId="10" xfId="0" applyNumberFormat="1" applyFont="1" applyFill="1" applyBorder="1" applyAlignment="1">
      <alignment horizontal="center" wrapText="1"/>
    </xf>
    <xf numFmtId="185" fontId="19" fillId="0" borderId="10" xfId="0" applyNumberFormat="1" applyFont="1" applyFill="1" applyBorder="1" applyAlignment="1">
      <alignment horizontal="center" wrapText="1"/>
    </xf>
    <xf numFmtId="185" fontId="19" fillId="24" borderId="10" xfId="0" applyNumberFormat="1" applyFont="1" applyFill="1" applyBorder="1" applyAlignment="1">
      <alignment horizontal="center" wrapText="1"/>
    </xf>
    <xf numFmtId="185" fontId="19" fillId="0" borderId="10" xfId="0" applyNumberFormat="1" applyFont="1" applyFill="1" applyBorder="1" applyAlignment="1">
      <alignment horizontal="center"/>
    </xf>
    <xf numFmtId="185" fontId="19" fillId="24" borderId="10" xfId="0" applyNumberFormat="1" applyFont="1" applyFill="1" applyBorder="1" applyAlignment="1">
      <alignment horizontal="center"/>
    </xf>
    <xf numFmtId="185" fontId="20" fillId="24" borderId="10" xfId="0" applyNumberFormat="1" applyFont="1" applyFill="1" applyBorder="1" applyAlignment="1">
      <alignment horizontal="center" wrapText="1"/>
    </xf>
    <xf numFmtId="0" fontId="19" fillId="25" borderId="10" xfId="0" applyFont="1" applyFill="1" applyBorder="1" applyAlignment="1">
      <alignment vertical="center" wrapText="1"/>
    </xf>
    <xf numFmtId="185" fontId="19" fillId="25" borderId="10" xfId="0" applyNumberFormat="1" applyFont="1" applyFill="1" applyBorder="1" applyAlignment="1">
      <alignment horizontal="center" wrapText="1"/>
    </xf>
    <xf numFmtId="0" fontId="19" fillId="24" borderId="1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185" fontId="22" fillId="0" borderId="11" xfId="0" applyNumberFormat="1" applyFont="1" applyFill="1" applyBorder="1" applyAlignment="1">
      <alignment horizontal="center" vertical="center" wrapText="1"/>
    </xf>
    <xf numFmtId="185" fontId="22" fillId="0" borderId="12" xfId="0" applyNumberFormat="1" applyFont="1" applyFill="1" applyBorder="1" applyAlignment="1">
      <alignment horizontal="center" vertical="center" wrapText="1"/>
    </xf>
    <xf numFmtId="185" fontId="22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185" fontId="18" fillId="0" borderId="14" xfId="0" applyNumberFormat="1" applyFont="1" applyFill="1" applyBorder="1" applyAlignment="1">
      <alignment horizontal="center" vertical="center" wrapText="1"/>
    </xf>
    <xf numFmtId="185" fontId="18" fillId="0" borderId="15" xfId="0" applyNumberFormat="1" applyFont="1" applyFill="1" applyBorder="1" applyAlignment="1">
      <alignment horizontal="center" vertical="center" wrapText="1"/>
    </xf>
    <xf numFmtId="185" fontId="18" fillId="0" borderId="16" xfId="0" applyNumberFormat="1" applyFont="1" applyFill="1" applyBorder="1" applyAlignment="1">
      <alignment horizontal="center" vertical="center" wrapText="1"/>
    </xf>
    <xf numFmtId="185" fontId="18" fillId="0" borderId="17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185" fontId="23" fillId="0" borderId="13" xfId="0" applyNumberFormat="1" applyFont="1" applyFill="1" applyBorder="1" applyAlignment="1">
      <alignment horizontal="center" vertical="center" wrapText="1"/>
    </xf>
    <xf numFmtId="185" fontId="23" fillId="0" borderId="15" xfId="0" applyNumberFormat="1" applyFont="1" applyFill="1" applyBorder="1" applyAlignment="1">
      <alignment horizontal="center" vertical="center" wrapText="1"/>
    </xf>
    <xf numFmtId="185" fontId="23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0"/>
  <sheetViews>
    <sheetView tabSelected="1" zoomScale="80" zoomScaleNormal="80" zoomScaleSheetLayoutView="75" zoomScalePageLayoutView="0" workbookViewId="0" topLeftCell="B1">
      <pane xSplit="1" ySplit="7" topLeftCell="C47" activePane="bottomRight" state="frozen"/>
      <selection pane="topLeft" activeCell="B2" sqref="B2"/>
      <selection pane="topRight" activeCell="C2" sqref="C2"/>
      <selection pane="bottomLeft" activeCell="B12" sqref="B12"/>
      <selection pane="bottomRight" activeCell="C13" sqref="C13"/>
    </sheetView>
  </sheetViews>
  <sheetFormatPr defaultColWidth="9.140625" defaultRowHeight="12.75"/>
  <cols>
    <col min="1" max="1" width="6.421875" style="1" customWidth="1"/>
    <col min="2" max="2" width="43.00390625" style="5" customWidth="1"/>
    <col min="3" max="3" width="20.421875" style="2" customWidth="1"/>
    <col min="4" max="4" width="19.28125" style="3" customWidth="1"/>
    <col min="5" max="5" width="18.8515625" style="3" customWidth="1"/>
    <col min="6" max="6" width="18.421875" style="2" customWidth="1"/>
    <col min="7" max="7" width="17.57421875" style="2" customWidth="1"/>
    <col min="8" max="8" width="18.7109375" style="3" customWidth="1"/>
    <col min="9" max="9" width="18.57421875" style="3" customWidth="1"/>
    <col min="10" max="10" width="20.8515625" style="2" customWidth="1"/>
    <col min="11" max="11" width="19.00390625" style="2" customWidth="1"/>
    <col min="12" max="16384" width="9.140625" style="1" customWidth="1"/>
  </cols>
  <sheetData>
    <row r="1" spans="2:11" ht="20.25"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</row>
    <row r="2" spans="2:11" ht="20.25">
      <c r="B2" s="30" t="s">
        <v>44</v>
      </c>
      <c r="C2" s="30"/>
      <c r="D2" s="30"/>
      <c r="E2" s="30"/>
      <c r="F2" s="30"/>
      <c r="G2" s="30"/>
      <c r="H2" s="30"/>
      <c r="I2" s="30"/>
      <c r="J2" s="30"/>
      <c r="K2" s="30"/>
    </row>
    <row r="3" spans="4:11" ht="15" customHeight="1">
      <c r="D3" s="4"/>
      <c r="E3" s="4"/>
      <c r="H3" s="4"/>
      <c r="I3" s="4"/>
      <c r="K3" s="7" t="s">
        <v>0</v>
      </c>
    </row>
    <row r="4" spans="2:11" ht="25.5" customHeight="1">
      <c r="B4" s="35" t="s">
        <v>43</v>
      </c>
      <c r="C4" s="31" t="s">
        <v>35</v>
      </c>
      <c r="D4" s="38" t="s">
        <v>29</v>
      </c>
      <c r="E4" s="38"/>
      <c r="F4" s="38"/>
      <c r="G4" s="39"/>
      <c r="H4" s="38" t="s">
        <v>30</v>
      </c>
      <c r="I4" s="38"/>
      <c r="J4" s="38"/>
      <c r="K4" s="39"/>
    </row>
    <row r="5" spans="2:11" ht="15.75" customHeight="1">
      <c r="B5" s="36"/>
      <c r="C5" s="32"/>
      <c r="D5" s="40"/>
      <c r="E5" s="40"/>
      <c r="F5" s="40"/>
      <c r="G5" s="41"/>
      <c r="H5" s="40"/>
      <c r="I5" s="40"/>
      <c r="J5" s="40"/>
      <c r="K5" s="41"/>
    </row>
    <row r="6" spans="2:11" ht="18.75" customHeight="1">
      <c r="B6" s="36"/>
      <c r="C6" s="32"/>
      <c r="D6" s="42" t="s">
        <v>2</v>
      </c>
      <c r="E6" s="44" t="s">
        <v>39</v>
      </c>
      <c r="F6" s="42" t="s">
        <v>6</v>
      </c>
      <c r="G6" s="42" t="s">
        <v>7</v>
      </c>
      <c r="H6" s="42" t="s">
        <v>2</v>
      </c>
      <c r="I6" s="44" t="s">
        <v>39</v>
      </c>
      <c r="J6" s="42" t="s">
        <v>38</v>
      </c>
      <c r="K6" s="42" t="s">
        <v>8</v>
      </c>
    </row>
    <row r="7" spans="2:11" ht="36.75" customHeight="1">
      <c r="B7" s="37"/>
      <c r="C7" s="33"/>
      <c r="D7" s="43"/>
      <c r="E7" s="45"/>
      <c r="F7" s="43"/>
      <c r="G7" s="43"/>
      <c r="H7" s="43"/>
      <c r="I7" s="45"/>
      <c r="J7" s="43"/>
      <c r="K7" s="43"/>
    </row>
    <row r="8" spans="2:11" ht="25.5" customHeight="1">
      <c r="B8" s="6" t="s">
        <v>37</v>
      </c>
      <c r="C8" s="19">
        <f>C10+C12</f>
        <v>139</v>
      </c>
      <c r="D8" s="20">
        <f>D10+D12</f>
        <v>42587</v>
      </c>
      <c r="E8" s="19">
        <f>E10+E12</f>
        <v>31047.699999999997</v>
      </c>
      <c r="F8" s="19">
        <f>F10+F12</f>
        <v>45521</v>
      </c>
      <c r="G8" s="19">
        <f>D8-F8</f>
        <v>-2934</v>
      </c>
      <c r="H8" s="20">
        <f>H10+H12</f>
        <v>20435</v>
      </c>
      <c r="I8" s="19">
        <f>I10+I12</f>
        <v>15057.4</v>
      </c>
      <c r="J8" s="19">
        <f>J10+J12</f>
        <v>25582</v>
      </c>
      <c r="K8" s="19">
        <f>H8-J8</f>
        <v>-5147</v>
      </c>
    </row>
    <row r="9" spans="2:11" ht="13.5" customHeight="1">
      <c r="B9" s="10" t="s">
        <v>3</v>
      </c>
      <c r="C9" s="21"/>
      <c r="D9" s="20"/>
      <c r="E9" s="19"/>
      <c r="F9" s="21"/>
      <c r="G9" s="19"/>
      <c r="H9" s="20"/>
      <c r="I9" s="19"/>
      <c r="J9" s="21"/>
      <c r="K9" s="19"/>
    </row>
    <row r="10" spans="2:11" ht="19.5" customHeight="1">
      <c r="B10" s="8" t="s">
        <v>31</v>
      </c>
      <c r="C10" s="19">
        <v>66</v>
      </c>
      <c r="D10" s="20">
        <v>25925</v>
      </c>
      <c r="E10" s="19">
        <v>18753</v>
      </c>
      <c r="F10" s="19">
        <v>26124</v>
      </c>
      <c r="G10" s="19">
        <f>D10-F10</f>
        <v>-199</v>
      </c>
      <c r="H10" s="20">
        <v>9808.1</v>
      </c>
      <c r="I10" s="19">
        <v>7419.9</v>
      </c>
      <c r="J10" s="19">
        <v>10331</v>
      </c>
      <c r="K10" s="19">
        <f>H10-J10</f>
        <v>-522.8999999999996</v>
      </c>
    </row>
    <row r="11" spans="2:11" ht="39.75" customHeight="1">
      <c r="B11" s="9" t="s">
        <v>5</v>
      </c>
      <c r="C11" s="21">
        <v>11</v>
      </c>
      <c r="D11" s="21">
        <v>2044</v>
      </c>
      <c r="E11" s="26">
        <v>1384.3</v>
      </c>
      <c r="F11" s="21"/>
      <c r="G11" s="21"/>
      <c r="H11" s="26">
        <v>163</v>
      </c>
      <c r="I11" s="26">
        <v>94.5</v>
      </c>
      <c r="J11" s="21"/>
      <c r="K11" s="21"/>
    </row>
    <row r="12" spans="2:11" ht="18" customHeight="1">
      <c r="B12" s="8" t="s">
        <v>4</v>
      </c>
      <c r="C12" s="19">
        <f>C14+C15+C16+C17+C18+C19+C20+C21+C22+C23+C24+C25+C26+C27+C28+C29+C30+C31+C32+C33+C34+C35+C36+C37+C38+C39+C40+C41+C42+C43+C44+C45+C46+C47+C48+C49+C50+C51+C52+C53+C54</f>
        <v>73</v>
      </c>
      <c r="D12" s="19">
        <f>D14+D15+D16+D17+D18+D19+D20+D21+D22+D23+D24+D25+D26+D27+D28+D29+D30+D31+D32+D33+D34+D35+D36+D37+D38+D39+D40+D41+D42+D43+D44+D45+D46+D47+D48+D49+D50+D51+D52+D53+D54</f>
        <v>16662</v>
      </c>
      <c r="E12" s="19">
        <f>E14+E15+E16+E17+E18+E19+E20+E21+E22+E23+E24+E25+E26+E27+E28+E29+E30+E31+E32+E33+E34+E35+E36+E37+E38+E39+E40+E41+E42+E43+E44+E45+E46+E47+E48+E49+E50+E51+E52+E53+E54</f>
        <v>12294.699999999999</v>
      </c>
      <c r="F12" s="19">
        <f>F14+F16+F18+F20+F22+F24+F26+F28+F30+F32+F34+F36+F38+F39+F41+F43+F45+F47+F49+F51+F53</f>
        <v>19397</v>
      </c>
      <c r="G12" s="19">
        <f>D12-F12</f>
        <v>-2735</v>
      </c>
      <c r="H12" s="19">
        <f>H14+H15+H16+H17+H18+H19+H20+H21+H22+H23+H24+H25+H26+H27+H28+H29+H30+H31+H32+H33+H34+H35+H36+H37+H38+H39+H40+H41+H42+H43+H44+H45+H46+H47+H48+H49+H50+H51+H52+H53+H54</f>
        <v>10626.9</v>
      </c>
      <c r="I12" s="19">
        <f>I14+I15+I16+I17+I18+I19+I20+I21+I22+I23+I24+I25+I26+I27+I28+I29+I30+I31+I32+I33+I34+I35+I36+I37+I38+I39+I40+I41+I42+I43+I44+I45+I46+I47+I48+I49+I50+I51+I52+I53+I54</f>
        <v>7637.5</v>
      </c>
      <c r="J12" s="19">
        <f>J14+J16+J18+J20+J22+J24+J26+J28+J30+J32+J34+J36+J38+J39+J41+J43+J45+J47+J49+J51+J53</f>
        <v>15251</v>
      </c>
      <c r="K12" s="19">
        <f>H12-J12</f>
        <v>-4624.1</v>
      </c>
    </row>
    <row r="13" spans="2:11" ht="41.25" customHeight="1">
      <c r="B13" s="12" t="s">
        <v>40</v>
      </c>
      <c r="C13" s="21">
        <f>C15+C17+C19+C21+C23+C25+C27+C29+C31+C33+C35+C37+C40+C42+C44+C46+C48+C50+C52+C54</f>
        <v>20</v>
      </c>
      <c r="D13" s="21">
        <f>D15+D17+D19+D21+D23+D25+D27+D29+D31+D33+D35+D37+D40+D42+D44+D46+D48+D50+D52+D54</f>
        <v>2044</v>
      </c>
      <c r="E13" s="21">
        <f>E15+E17+E19+E21+E23+E25+E27+E29+E31+E33+E35+E37+E40+E42+E44+E46+E48+E50+E52+E54</f>
        <v>1384.3</v>
      </c>
      <c r="F13" s="21"/>
      <c r="G13" s="21"/>
      <c r="H13" s="21">
        <f>H15+H17+H19+H21+H23+H25+H27+H29+H31+H33+H35+H37+H40+H42+H44+H46+H48+H50+H52+H54</f>
        <v>163</v>
      </c>
      <c r="I13" s="21">
        <f>I15+I17+I19+I21+I23+I25+I27+I29+I31+I33+I35+I37+I40+I42+I44+I46+I48+I50+I52+I54</f>
        <v>94.5</v>
      </c>
      <c r="J13" s="22"/>
      <c r="K13" s="22"/>
    </row>
    <row r="14" spans="2:11" ht="16.5" customHeight="1">
      <c r="B14" s="29" t="s">
        <v>9</v>
      </c>
      <c r="C14" s="22">
        <v>2</v>
      </c>
      <c r="D14" s="23">
        <v>466</v>
      </c>
      <c r="E14" s="23">
        <v>362.9</v>
      </c>
      <c r="F14" s="22">
        <v>704</v>
      </c>
      <c r="G14" s="22">
        <f>D14+D15-F14</f>
        <v>-148</v>
      </c>
      <c r="H14" s="22">
        <v>355.4</v>
      </c>
      <c r="I14" s="23">
        <v>274.2</v>
      </c>
      <c r="J14" s="22">
        <v>530</v>
      </c>
      <c r="K14" s="22">
        <f>H14+H15-J14</f>
        <v>-165.10000000000002</v>
      </c>
    </row>
    <row r="15" spans="2:11" ht="41.25" customHeight="1">
      <c r="B15" s="12" t="s">
        <v>5</v>
      </c>
      <c r="C15" s="22">
        <v>1</v>
      </c>
      <c r="D15" s="23">
        <v>90</v>
      </c>
      <c r="E15" s="23">
        <v>67.5</v>
      </c>
      <c r="F15" s="22"/>
      <c r="G15" s="22"/>
      <c r="H15" s="22">
        <v>9.5</v>
      </c>
      <c r="I15" s="23">
        <v>9.5</v>
      </c>
      <c r="J15" s="22"/>
      <c r="K15" s="22"/>
    </row>
    <row r="16" spans="2:11" ht="18" customHeight="1">
      <c r="B16" s="29" t="s">
        <v>10</v>
      </c>
      <c r="C16" s="22">
        <v>2</v>
      </c>
      <c r="D16" s="23">
        <v>470</v>
      </c>
      <c r="E16" s="23">
        <v>356.5</v>
      </c>
      <c r="F16" s="24">
        <v>704</v>
      </c>
      <c r="G16" s="22">
        <f>D16+D17-F16</f>
        <v>-144</v>
      </c>
      <c r="H16" s="23">
        <v>268.6</v>
      </c>
      <c r="I16" s="23">
        <v>189.6</v>
      </c>
      <c r="J16" s="24">
        <v>547</v>
      </c>
      <c r="K16" s="22">
        <f>H16+H17-J16</f>
        <v>-268.9</v>
      </c>
    </row>
    <row r="17" spans="2:11" ht="42" customHeight="1">
      <c r="B17" s="12" t="s">
        <v>5</v>
      </c>
      <c r="C17" s="22">
        <v>1</v>
      </c>
      <c r="D17" s="23">
        <v>90</v>
      </c>
      <c r="E17" s="23">
        <v>67.5</v>
      </c>
      <c r="F17" s="24"/>
      <c r="G17" s="22"/>
      <c r="H17" s="23">
        <v>9.5</v>
      </c>
      <c r="I17" s="23">
        <v>7.5</v>
      </c>
      <c r="J17" s="24"/>
      <c r="K17" s="22"/>
    </row>
    <row r="18" spans="2:11" ht="16.5" customHeight="1">
      <c r="B18" s="29" t="s">
        <v>11</v>
      </c>
      <c r="C18" s="22">
        <v>2</v>
      </c>
      <c r="D18" s="22">
        <v>502</v>
      </c>
      <c r="E18" s="22">
        <v>374.8</v>
      </c>
      <c r="F18" s="24">
        <v>778</v>
      </c>
      <c r="G18" s="22">
        <f>D18+D19-F18</f>
        <v>-176</v>
      </c>
      <c r="H18" s="22">
        <v>362.3</v>
      </c>
      <c r="I18" s="22">
        <v>256.5</v>
      </c>
      <c r="J18" s="24">
        <v>750</v>
      </c>
      <c r="K18" s="22">
        <f>H18+H19-J18</f>
        <v>-368.2</v>
      </c>
    </row>
    <row r="19" spans="2:11" ht="41.25" customHeight="1">
      <c r="B19" s="12" t="s">
        <v>5</v>
      </c>
      <c r="C19" s="22">
        <v>1</v>
      </c>
      <c r="D19" s="22">
        <v>100</v>
      </c>
      <c r="E19" s="23">
        <v>30</v>
      </c>
      <c r="F19" s="24"/>
      <c r="G19" s="22"/>
      <c r="H19" s="22">
        <v>19.5</v>
      </c>
      <c r="I19" s="23"/>
      <c r="J19" s="24"/>
      <c r="K19" s="22"/>
    </row>
    <row r="20" spans="2:11" ht="17.25" customHeight="1">
      <c r="B20" s="29" t="s">
        <v>12</v>
      </c>
      <c r="C20" s="22">
        <v>2</v>
      </c>
      <c r="D20" s="23">
        <v>571</v>
      </c>
      <c r="E20" s="22">
        <v>468.4</v>
      </c>
      <c r="F20" s="24">
        <v>704</v>
      </c>
      <c r="G20" s="22">
        <f>D20+D21-F20</f>
        <v>-60</v>
      </c>
      <c r="H20" s="23">
        <v>356.8</v>
      </c>
      <c r="I20" s="23">
        <v>267.7</v>
      </c>
      <c r="J20" s="24">
        <v>578</v>
      </c>
      <c r="K20" s="22">
        <f>H20+H21-J20</f>
        <v>-221.2</v>
      </c>
    </row>
    <row r="21" spans="2:11" ht="41.25" customHeight="1">
      <c r="B21" s="12" t="s">
        <v>5</v>
      </c>
      <c r="C21" s="22">
        <v>1</v>
      </c>
      <c r="D21" s="23">
        <v>73</v>
      </c>
      <c r="E21" s="22">
        <v>36.5</v>
      </c>
      <c r="F21" s="24"/>
      <c r="G21" s="22"/>
      <c r="H21" s="23"/>
      <c r="I21" s="23"/>
      <c r="J21" s="24"/>
      <c r="K21" s="22"/>
    </row>
    <row r="22" spans="2:11" ht="18" customHeight="1">
      <c r="B22" s="29" t="s">
        <v>13</v>
      </c>
      <c r="C22" s="23">
        <v>2</v>
      </c>
      <c r="D22" s="23">
        <v>471</v>
      </c>
      <c r="E22" s="23">
        <v>343.1</v>
      </c>
      <c r="F22" s="25">
        <v>704</v>
      </c>
      <c r="G22" s="22">
        <f>D22+D23-F22</f>
        <v>-133</v>
      </c>
      <c r="H22" s="23">
        <v>422.9</v>
      </c>
      <c r="I22" s="23">
        <v>278</v>
      </c>
      <c r="J22" s="25">
        <v>692</v>
      </c>
      <c r="K22" s="23">
        <f>H22+H23-J22</f>
        <v>-259.6</v>
      </c>
    </row>
    <row r="23" spans="2:11" ht="40.5" customHeight="1">
      <c r="B23" s="12" t="s">
        <v>5</v>
      </c>
      <c r="C23" s="23">
        <v>1</v>
      </c>
      <c r="D23" s="23">
        <v>100</v>
      </c>
      <c r="E23" s="23">
        <v>75</v>
      </c>
      <c r="F23" s="25"/>
      <c r="G23" s="22"/>
      <c r="H23" s="23">
        <v>9.5</v>
      </c>
      <c r="I23" s="23">
        <v>7</v>
      </c>
      <c r="J23" s="25"/>
      <c r="K23" s="22"/>
    </row>
    <row r="24" spans="2:11" ht="17.25" customHeight="1">
      <c r="B24" s="29" t="s">
        <v>14</v>
      </c>
      <c r="C24" s="22">
        <v>2</v>
      </c>
      <c r="D24" s="22">
        <v>486</v>
      </c>
      <c r="E24" s="22">
        <v>384.4</v>
      </c>
      <c r="F24" s="24">
        <v>704</v>
      </c>
      <c r="G24" s="22">
        <f>D24+D25-F24</f>
        <v>-118</v>
      </c>
      <c r="H24" s="22">
        <v>302.3</v>
      </c>
      <c r="I24" s="23">
        <v>239.1</v>
      </c>
      <c r="J24" s="24">
        <v>585</v>
      </c>
      <c r="K24" s="22">
        <f>H24+H25-J24</f>
        <v>-263.2</v>
      </c>
    </row>
    <row r="25" spans="2:11" ht="39" customHeight="1">
      <c r="B25" s="12" t="s">
        <v>5</v>
      </c>
      <c r="C25" s="22">
        <v>1</v>
      </c>
      <c r="D25" s="22">
        <v>100</v>
      </c>
      <c r="E25" s="23">
        <v>80</v>
      </c>
      <c r="F25" s="24"/>
      <c r="G25" s="22"/>
      <c r="H25" s="23">
        <v>19.5</v>
      </c>
      <c r="I25" s="23"/>
      <c r="J25" s="24"/>
      <c r="K25" s="22"/>
    </row>
    <row r="26" spans="2:11" ht="16.5" customHeight="1">
      <c r="B26" s="29" t="s">
        <v>15</v>
      </c>
      <c r="C26" s="22">
        <v>2</v>
      </c>
      <c r="D26" s="23">
        <v>443</v>
      </c>
      <c r="E26" s="23">
        <v>335.6</v>
      </c>
      <c r="F26" s="24">
        <v>704</v>
      </c>
      <c r="G26" s="22">
        <f>D26+D27-F26</f>
        <v>-161</v>
      </c>
      <c r="H26" s="23">
        <v>312.7</v>
      </c>
      <c r="I26" s="23">
        <v>229.6</v>
      </c>
      <c r="J26" s="24">
        <v>509</v>
      </c>
      <c r="K26" s="22">
        <f>H26+H27-J26</f>
        <v>-186.8</v>
      </c>
    </row>
    <row r="27" spans="2:11" ht="37.5" customHeight="1">
      <c r="B27" s="12" t="s">
        <v>5</v>
      </c>
      <c r="C27" s="22">
        <v>1</v>
      </c>
      <c r="D27" s="22">
        <v>100</v>
      </c>
      <c r="E27" s="23">
        <v>75</v>
      </c>
      <c r="F27" s="24"/>
      <c r="G27" s="22"/>
      <c r="H27" s="22">
        <v>9.5</v>
      </c>
      <c r="I27" s="23">
        <v>5</v>
      </c>
      <c r="J27" s="24"/>
      <c r="K27" s="22"/>
    </row>
    <row r="28" spans="2:11" ht="18" customHeight="1">
      <c r="B28" s="29" t="s">
        <v>16</v>
      </c>
      <c r="C28" s="22">
        <v>2</v>
      </c>
      <c r="D28" s="22">
        <v>599</v>
      </c>
      <c r="E28" s="23">
        <v>480.6</v>
      </c>
      <c r="F28" s="24">
        <v>900</v>
      </c>
      <c r="G28" s="22">
        <f>D28+D29-F28</f>
        <v>-201</v>
      </c>
      <c r="H28" s="23">
        <v>794.6</v>
      </c>
      <c r="I28" s="23">
        <v>503.6</v>
      </c>
      <c r="J28" s="24">
        <v>857</v>
      </c>
      <c r="K28" s="22">
        <f>H28+H29-J28</f>
        <v>-42.89999999999998</v>
      </c>
    </row>
    <row r="29" spans="2:11" ht="37.5" customHeight="1">
      <c r="B29" s="12" t="s">
        <v>5</v>
      </c>
      <c r="C29" s="22">
        <v>1</v>
      </c>
      <c r="D29" s="22">
        <v>100</v>
      </c>
      <c r="E29" s="23">
        <v>75</v>
      </c>
      <c r="F29" s="24"/>
      <c r="G29" s="22"/>
      <c r="H29" s="22">
        <v>19.5</v>
      </c>
      <c r="I29" s="23">
        <v>19.5</v>
      </c>
      <c r="J29" s="24"/>
      <c r="K29" s="22"/>
    </row>
    <row r="30" spans="2:11" ht="16.5" customHeight="1">
      <c r="B30" s="29" t="s">
        <v>17</v>
      </c>
      <c r="C30" s="22">
        <v>2</v>
      </c>
      <c r="D30" s="22">
        <v>512</v>
      </c>
      <c r="E30" s="23">
        <v>329.1</v>
      </c>
      <c r="F30" s="24">
        <v>704</v>
      </c>
      <c r="G30" s="22">
        <f>D30+D31-F30</f>
        <v>-102</v>
      </c>
      <c r="H30" s="23">
        <v>350.3</v>
      </c>
      <c r="I30" s="23">
        <v>299.7</v>
      </c>
      <c r="J30" s="24">
        <v>558</v>
      </c>
      <c r="K30" s="22">
        <f>H30+H31-J30</f>
        <v>-198.2</v>
      </c>
    </row>
    <row r="31" spans="2:11" ht="38.25" customHeight="1">
      <c r="B31" s="12" t="s">
        <v>5</v>
      </c>
      <c r="C31" s="22">
        <v>1</v>
      </c>
      <c r="D31" s="22">
        <v>90</v>
      </c>
      <c r="E31" s="23">
        <v>67.5</v>
      </c>
      <c r="F31" s="24"/>
      <c r="G31" s="22"/>
      <c r="H31" s="22">
        <v>9.5</v>
      </c>
      <c r="I31" s="23"/>
      <c r="J31" s="24"/>
      <c r="K31" s="22"/>
    </row>
    <row r="32" spans="2:11" ht="18" customHeight="1">
      <c r="B32" s="29" t="s">
        <v>18</v>
      </c>
      <c r="C32" s="22">
        <v>2</v>
      </c>
      <c r="D32" s="22">
        <v>511</v>
      </c>
      <c r="E32" s="23">
        <v>385.2</v>
      </c>
      <c r="F32" s="24">
        <v>704</v>
      </c>
      <c r="G32" s="22">
        <f>D32+D33-F32</f>
        <v>-93</v>
      </c>
      <c r="H32" s="22">
        <v>337.4</v>
      </c>
      <c r="I32" s="23">
        <v>241.3</v>
      </c>
      <c r="J32" s="24">
        <v>700</v>
      </c>
      <c r="K32" s="22">
        <f>H32+H33-J32</f>
        <v>-353.1</v>
      </c>
    </row>
    <row r="33" spans="2:11" ht="39.75" customHeight="1">
      <c r="B33" s="12" t="s">
        <v>5</v>
      </c>
      <c r="C33" s="22">
        <v>1</v>
      </c>
      <c r="D33" s="22">
        <v>100</v>
      </c>
      <c r="E33" s="23">
        <v>75</v>
      </c>
      <c r="F33" s="24"/>
      <c r="G33" s="22"/>
      <c r="H33" s="22">
        <v>9.5</v>
      </c>
      <c r="I33" s="23">
        <v>9.5</v>
      </c>
      <c r="J33" s="24"/>
      <c r="K33" s="22"/>
    </row>
    <row r="34" spans="2:11" ht="16.5" customHeight="1">
      <c r="B34" s="29" t="s">
        <v>19</v>
      </c>
      <c r="C34" s="22">
        <v>2</v>
      </c>
      <c r="D34" s="23">
        <v>497</v>
      </c>
      <c r="E34" s="23">
        <v>387.3</v>
      </c>
      <c r="F34" s="24">
        <v>900</v>
      </c>
      <c r="G34" s="22">
        <f>D34+D35-F34</f>
        <v>-303</v>
      </c>
      <c r="H34" s="22">
        <v>440.2</v>
      </c>
      <c r="I34" s="23">
        <v>301.1</v>
      </c>
      <c r="J34" s="24">
        <v>533</v>
      </c>
      <c r="K34" s="23">
        <f>H34+H35-J34</f>
        <v>-83.30000000000001</v>
      </c>
    </row>
    <row r="35" spans="2:11" ht="39.75" customHeight="1">
      <c r="B35" s="12" t="s">
        <v>5</v>
      </c>
      <c r="C35" s="22">
        <v>1</v>
      </c>
      <c r="D35" s="23">
        <v>100</v>
      </c>
      <c r="E35" s="23">
        <v>75</v>
      </c>
      <c r="F35" s="24"/>
      <c r="G35" s="22"/>
      <c r="H35" s="22">
        <v>9.5</v>
      </c>
      <c r="I35" s="23">
        <v>7.3</v>
      </c>
      <c r="J35" s="24"/>
      <c r="K35" s="22"/>
    </row>
    <row r="36" spans="2:11" ht="17.25" customHeight="1">
      <c r="B36" s="29" t="s">
        <v>20</v>
      </c>
      <c r="C36" s="22">
        <v>2</v>
      </c>
      <c r="D36" s="23">
        <v>487</v>
      </c>
      <c r="E36" s="23">
        <v>359.3</v>
      </c>
      <c r="F36" s="24">
        <v>704</v>
      </c>
      <c r="G36" s="22">
        <f>D36+D37-F36</f>
        <v>-117</v>
      </c>
      <c r="H36" s="23">
        <v>349.9</v>
      </c>
      <c r="I36" s="23">
        <v>243.3</v>
      </c>
      <c r="J36" s="24">
        <v>637</v>
      </c>
      <c r="K36" s="22">
        <f>H36+H37-J36</f>
        <v>-277.6</v>
      </c>
    </row>
    <row r="37" spans="2:11" ht="42" customHeight="1">
      <c r="B37" s="12" t="s">
        <v>5</v>
      </c>
      <c r="C37" s="22">
        <v>1</v>
      </c>
      <c r="D37" s="22">
        <v>100</v>
      </c>
      <c r="E37" s="23">
        <v>75</v>
      </c>
      <c r="F37" s="24"/>
      <c r="G37" s="23"/>
      <c r="H37" s="22">
        <v>9.5</v>
      </c>
      <c r="I37" s="23">
        <v>7.2</v>
      </c>
      <c r="J37" s="24"/>
      <c r="K37" s="22"/>
    </row>
    <row r="38" spans="2:11" ht="21" customHeight="1">
      <c r="B38" s="27" t="s">
        <v>36</v>
      </c>
      <c r="C38" s="28">
        <v>11</v>
      </c>
      <c r="D38" s="28">
        <v>3843</v>
      </c>
      <c r="E38" s="28">
        <v>2796.3</v>
      </c>
      <c r="F38" s="28">
        <v>4222</v>
      </c>
      <c r="G38" s="28">
        <f>D38-F38</f>
        <v>-379</v>
      </c>
      <c r="H38" s="28">
        <v>1866</v>
      </c>
      <c r="I38" s="28">
        <v>1202.8</v>
      </c>
      <c r="J38" s="28">
        <v>1968</v>
      </c>
      <c r="K38" s="28">
        <f>H38-J38</f>
        <v>-102</v>
      </c>
    </row>
    <row r="39" spans="2:11" ht="18" customHeight="1">
      <c r="B39" s="29" t="s">
        <v>21</v>
      </c>
      <c r="C39" s="22">
        <v>2</v>
      </c>
      <c r="D39" s="23">
        <v>434</v>
      </c>
      <c r="E39" s="22">
        <v>309.1</v>
      </c>
      <c r="F39" s="24">
        <v>628</v>
      </c>
      <c r="G39" s="22">
        <f>D39+D40-F39</f>
        <v>-104</v>
      </c>
      <c r="H39" s="23">
        <v>340</v>
      </c>
      <c r="I39" s="23">
        <v>229.7</v>
      </c>
      <c r="J39" s="24">
        <v>711</v>
      </c>
      <c r="K39" s="22">
        <f>H39+H40-J39</f>
        <v>-361.5</v>
      </c>
    </row>
    <row r="40" spans="2:11" ht="42" customHeight="1">
      <c r="B40" s="12" t="s">
        <v>5</v>
      </c>
      <c r="C40" s="22">
        <v>1</v>
      </c>
      <c r="D40" s="22">
        <v>90</v>
      </c>
      <c r="E40" s="23">
        <v>67.5</v>
      </c>
      <c r="F40" s="24"/>
      <c r="G40" s="22"/>
      <c r="H40" s="22">
        <v>9.5</v>
      </c>
      <c r="I40" s="23">
        <v>9.5</v>
      </c>
      <c r="J40" s="24"/>
      <c r="K40" s="22"/>
    </row>
    <row r="41" spans="2:11" ht="17.25" customHeight="1">
      <c r="B41" s="29" t="s">
        <v>22</v>
      </c>
      <c r="C41" s="23">
        <v>3</v>
      </c>
      <c r="D41" s="23">
        <v>877</v>
      </c>
      <c r="E41" s="23">
        <v>691.5</v>
      </c>
      <c r="F41" s="24">
        <v>1093</v>
      </c>
      <c r="G41" s="22">
        <f>D41+D42-F41</f>
        <v>-121</v>
      </c>
      <c r="H41" s="23">
        <v>630.4</v>
      </c>
      <c r="I41" s="23">
        <v>549</v>
      </c>
      <c r="J41" s="24">
        <v>936</v>
      </c>
      <c r="K41" s="22">
        <f>H41+H42-J41</f>
        <v>-305.6</v>
      </c>
    </row>
    <row r="42" spans="2:11" ht="42" customHeight="1">
      <c r="B42" s="12" t="s">
        <v>5</v>
      </c>
      <c r="C42" s="23">
        <v>1</v>
      </c>
      <c r="D42" s="23">
        <v>95</v>
      </c>
      <c r="E42" s="23">
        <v>47.5</v>
      </c>
      <c r="F42" s="24"/>
      <c r="G42" s="23"/>
      <c r="H42" s="23"/>
      <c r="I42" s="23"/>
      <c r="J42" s="24"/>
      <c r="K42" s="22"/>
    </row>
    <row r="43" spans="2:11" ht="17.25" customHeight="1">
      <c r="B43" s="29" t="s">
        <v>23</v>
      </c>
      <c r="C43" s="22">
        <v>2</v>
      </c>
      <c r="D43" s="23">
        <v>542</v>
      </c>
      <c r="E43" s="23">
        <v>357.4</v>
      </c>
      <c r="F43" s="24">
        <v>704</v>
      </c>
      <c r="G43" s="22">
        <f>D43+D44-F43</f>
        <v>-19</v>
      </c>
      <c r="H43" s="22">
        <v>501.4</v>
      </c>
      <c r="I43" s="23">
        <v>367.7</v>
      </c>
      <c r="J43" s="24">
        <v>712</v>
      </c>
      <c r="K43" s="22">
        <f>H43+H44-J43</f>
        <v>-210.60000000000002</v>
      </c>
    </row>
    <row r="44" spans="2:11" ht="41.25" customHeight="1">
      <c r="B44" s="12" t="s">
        <v>5</v>
      </c>
      <c r="C44" s="22">
        <v>1</v>
      </c>
      <c r="D44" s="23">
        <v>143</v>
      </c>
      <c r="E44" s="22">
        <v>95.3</v>
      </c>
      <c r="F44" s="24"/>
      <c r="G44" s="22"/>
      <c r="H44" s="22"/>
      <c r="I44" s="23"/>
      <c r="J44" s="24"/>
      <c r="K44" s="22"/>
    </row>
    <row r="45" spans="2:11" ht="15" customHeight="1">
      <c r="B45" s="29" t="s">
        <v>24</v>
      </c>
      <c r="C45" s="23">
        <v>2</v>
      </c>
      <c r="D45" s="23">
        <v>579</v>
      </c>
      <c r="E45" s="23">
        <v>413.7</v>
      </c>
      <c r="F45" s="25">
        <v>704</v>
      </c>
      <c r="G45" s="22">
        <f>D45+D46-F45</f>
        <v>-40</v>
      </c>
      <c r="H45" s="23">
        <v>376.5</v>
      </c>
      <c r="I45" s="23">
        <v>314.6</v>
      </c>
      <c r="J45" s="25">
        <v>563</v>
      </c>
      <c r="K45" s="22">
        <f>H45+H46-J45</f>
        <v>-186.5</v>
      </c>
    </row>
    <row r="46" spans="2:11" ht="44.25" customHeight="1">
      <c r="B46" s="12" t="s">
        <v>5</v>
      </c>
      <c r="C46" s="23">
        <v>1</v>
      </c>
      <c r="D46" s="23">
        <v>85</v>
      </c>
      <c r="E46" s="23">
        <v>56.6</v>
      </c>
      <c r="F46" s="25"/>
      <c r="G46" s="22"/>
      <c r="H46" s="23"/>
      <c r="I46" s="23"/>
      <c r="J46" s="25"/>
      <c r="K46" s="23"/>
    </row>
    <row r="47" spans="2:11" ht="17.25" customHeight="1">
      <c r="B47" s="29" t="s">
        <v>25</v>
      </c>
      <c r="C47" s="23">
        <v>3</v>
      </c>
      <c r="D47" s="23">
        <v>813</v>
      </c>
      <c r="E47" s="23">
        <v>639.8</v>
      </c>
      <c r="F47" s="24">
        <v>900</v>
      </c>
      <c r="G47" s="22">
        <f>D47+D48-F47</f>
        <v>45</v>
      </c>
      <c r="H47" s="23">
        <v>644</v>
      </c>
      <c r="I47" s="23">
        <v>434.1</v>
      </c>
      <c r="J47" s="24">
        <v>792</v>
      </c>
      <c r="K47" s="22">
        <f>H47+H48-J47</f>
        <v>-148</v>
      </c>
    </row>
    <row r="48" spans="2:11" ht="37.5" customHeight="1">
      <c r="B48" s="12" t="s">
        <v>5</v>
      </c>
      <c r="C48" s="23">
        <v>1</v>
      </c>
      <c r="D48" s="23">
        <v>132</v>
      </c>
      <c r="E48" s="23">
        <v>66</v>
      </c>
      <c r="F48" s="24"/>
      <c r="G48" s="23"/>
      <c r="H48" s="23"/>
      <c r="I48" s="23"/>
      <c r="J48" s="24"/>
      <c r="K48" s="22"/>
    </row>
    <row r="49" spans="2:11" ht="16.5" customHeight="1">
      <c r="B49" s="29" t="s">
        <v>26</v>
      </c>
      <c r="C49" s="22">
        <v>2</v>
      </c>
      <c r="D49" s="22">
        <v>479</v>
      </c>
      <c r="E49" s="22">
        <v>352.5</v>
      </c>
      <c r="F49" s="24">
        <v>704</v>
      </c>
      <c r="G49" s="22">
        <f>D49+D50-F49</f>
        <v>-135</v>
      </c>
      <c r="H49" s="23">
        <v>335.6</v>
      </c>
      <c r="I49" s="23">
        <v>217</v>
      </c>
      <c r="J49" s="25">
        <v>572</v>
      </c>
      <c r="K49" s="23">
        <f>H49+H50-J49</f>
        <v>-226.89999999999998</v>
      </c>
    </row>
    <row r="50" spans="2:11" ht="44.25" customHeight="1">
      <c r="B50" s="12" t="s">
        <v>5</v>
      </c>
      <c r="C50" s="22">
        <v>1</v>
      </c>
      <c r="D50" s="22">
        <v>90</v>
      </c>
      <c r="E50" s="23">
        <v>67.5</v>
      </c>
      <c r="F50" s="24"/>
      <c r="G50" s="22"/>
      <c r="H50" s="23">
        <v>9.5</v>
      </c>
      <c r="I50" s="23">
        <v>5</v>
      </c>
      <c r="J50" s="25"/>
      <c r="K50" s="23"/>
    </row>
    <row r="51" spans="2:11" ht="17.25" customHeight="1">
      <c r="B51" s="29" t="s">
        <v>27</v>
      </c>
      <c r="C51" s="23">
        <v>2</v>
      </c>
      <c r="D51" s="22">
        <v>631</v>
      </c>
      <c r="E51" s="23">
        <v>486.6</v>
      </c>
      <c r="F51" s="24">
        <v>900</v>
      </c>
      <c r="G51" s="22">
        <f>D51+D52-F51</f>
        <v>-93</v>
      </c>
      <c r="H51" s="23">
        <v>848.4</v>
      </c>
      <c r="I51" s="23">
        <v>709.2</v>
      </c>
      <c r="J51" s="24">
        <v>985</v>
      </c>
      <c r="K51" s="22">
        <f>H51+H52-J51</f>
        <v>-136.60000000000002</v>
      </c>
    </row>
    <row r="52" spans="2:11" ht="38.25" customHeight="1">
      <c r="B52" s="12" t="s">
        <v>5</v>
      </c>
      <c r="C52" s="22">
        <v>1</v>
      </c>
      <c r="D52" s="22">
        <v>176</v>
      </c>
      <c r="E52" s="23">
        <v>117.4</v>
      </c>
      <c r="F52" s="24"/>
      <c r="G52" s="22"/>
      <c r="H52" s="22"/>
      <c r="I52" s="23"/>
      <c r="J52" s="24"/>
      <c r="K52" s="22"/>
    </row>
    <row r="53" spans="2:11" ht="16.5" customHeight="1">
      <c r="B53" s="29" t="s">
        <v>28</v>
      </c>
      <c r="C53" s="22">
        <v>2</v>
      </c>
      <c r="D53" s="22">
        <v>405</v>
      </c>
      <c r="E53" s="22">
        <v>296.3</v>
      </c>
      <c r="F53" s="24">
        <v>628</v>
      </c>
      <c r="G53" s="22">
        <f>D53+D54-F53</f>
        <v>-133</v>
      </c>
      <c r="H53" s="23">
        <v>268.2</v>
      </c>
      <c r="I53" s="23">
        <v>195.2</v>
      </c>
      <c r="J53" s="24">
        <v>536</v>
      </c>
      <c r="K53" s="22">
        <f>H53+H54-J53</f>
        <v>-258.3</v>
      </c>
    </row>
    <row r="54" spans="2:11" ht="44.25" customHeight="1">
      <c r="B54" s="12" t="s">
        <v>5</v>
      </c>
      <c r="C54" s="22">
        <v>1</v>
      </c>
      <c r="D54" s="22">
        <v>90</v>
      </c>
      <c r="E54" s="23">
        <v>67.5</v>
      </c>
      <c r="F54" s="24"/>
      <c r="G54" s="22"/>
      <c r="H54" s="22">
        <v>9.5</v>
      </c>
      <c r="I54" s="23">
        <v>7.5</v>
      </c>
      <c r="J54" s="24"/>
      <c r="K54" s="22"/>
    </row>
    <row r="55" spans="2:11" s="17" customFormat="1" ht="23.25" customHeight="1">
      <c r="B55" s="13"/>
      <c r="C55" s="14"/>
      <c r="D55" s="15"/>
      <c r="E55" s="15"/>
      <c r="F55" s="14"/>
      <c r="G55" s="14"/>
      <c r="H55" s="15"/>
      <c r="I55" s="16"/>
      <c r="J55" s="14"/>
      <c r="K55" s="14"/>
    </row>
    <row r="56" spans="2:11" s="17" customFormat="1" ht="18.75" customHeight="1">
      <c r="B56" s="13" t="s">
        <v>41</v>
      </c>
      <c r="C56" s="14"/>
      <c r="D56" s="15"/>
      <c r="E56" s="15"/>
      <c r="F56" s="18"/>
      <c r="G56" s="18"/>
      <c r="H56" s="15"/>
      <c r="I56" s="15"/>
      <c r="J56" s="14"/>
      <c r="K56" s="14"/>
    </row>
    <row r="57" spans="2:8" ht="15.75" customHeight="1">
      <c r="B57" s="13" t="s">
        <v>42</v>
      </c>
      <c r="C57" s="14"/>
      <c r="D57" s="15"/>
      <c r="E57" s="15"/>
      <c r="F57" s="14"/>
      <c r="G57" s="18" t="s">
        <v>32</v>
      </c>
      <c r="H57" s="15"/>
    </row>
    <row r="58" spans="2:8" ht="18">
      <c r="B58" s="11"/>
      <c r="C58" s="14"/>
      <c r="D58" s="15"/>
      <c r="E58" s="15"/>
      <c r="F58" s="18"/>
      <c r="G58" s="18"/>
      <c r="H58" s="15"/>
    </row>
    <row r="59" ht="18">
      <c r="B59" s="11" t="s">
        <v>33</v>
      </c>
    </row>
    <row r="60" ht="18">
      <c r="B60" s="11" t="s">
        <v>34</v>
      </c>
    </row>
  </sheetData>
  <sheetProtection/>
  <mergeCells count="14">
    <mergeCell ref="I6:I7"/>
    <mergeCell ref="H6:H7"/>
    <mergeCell ref="J6:J7"/>
    <mergeCell ref="F6:F7"/>
    <mergeCell ref="B2:K2"/>
    <mergeCell ref="C4:C7"/>
    <mergeCell ref="B1:K1"/>
    <mergeCell ref="B4:B7"/>
    <mergeCell ref="H4:K5"/>
    <mergeCell ref="G6:G7"/>
    <mergeCell ref="D4:G5"/>
    <mergeCell ref="K6:K7"/>
    <mergeCell ref="D6:D7"/>
    <mergeCell ref="E6:E7"/>
  </mergeCells>
  <printOptions/>
  <pageMargins left="0.31496062992125984" right="0.29" top="0.17" bottom="0.15" header="0.17" footer="0.15"/>
  <pageSetup fitToHeight="0" horizontalDpi="600" verticalDpi="600" orientation="landscape" paperSize="9" scale="6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fin33</dc:creator>
  <cp:keywords/>
  <dc:description/>
  <cp:lastModifiedBy>Дранишникова</cp:lastModifiedBy>
  <cp:lastPrinted>2017-10-12T04:53:10Z</cp:lastPrinted>
  <dcterms:created xsi:type="dcterms:W3CDTF">2008-06-17T08:21:51Z</dcterms:created>
  <dcterms:modified xsi:type="dcterms:W3CDTF">2017-10-12T04:55:33Z</dcterms:modified>
  <cp:category/>
  <cp:version/>
  <cp:contentType/>
  <cp:contentStatus/>
</cp:coreProperties>
</file>