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<sst xmlns="http://schemas.openxmlformats.org/spreadsheetml/2006/main" count="43" uniqueCount="40">
  <si>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</si>
  <si>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</si>
  <si>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</si>
  <si>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</si>
  <si>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</si>
  <si>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</si>
  <si>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</si>
  <si>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</si>
  <si>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</si>
  <si>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</si>
  <si>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</si>
  <si>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</si>
  <si>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</si>
  <si>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</si>
  <si>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</si>
  <si>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</si>
  <si>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</si>
  <si>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</si>
  <si>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</si>
  <si>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</si>
  <si>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</si>
  <si>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</si>
  <si>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</si>
  <si>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</si>
  <si>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</si>
  <si>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</si>
  <si>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</si>
  <si>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</si>
  <si>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</si>
  <si>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</si>
  <si>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</si>
  <si>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</si>
  <si>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</si>
  <si>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</si>
  <si>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</si>
  <si>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</si>
  <si>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на 01 марта 2014 года</t>
  </si>
  <si>
    <t>на 01 марта 2015 года</t>
  </si>
  <si>
    <t>по исполнению консолидированного бюджета района на 01 марта 2015 года</t>
  </si>
  <si>
    <t>годовые
назначения
собственных
доходов
на 2015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</si>
</sst>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/>
    </xf>
    <xf numFmtId="180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H28" sqref="H28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3" t="s">
        <v>0</v>
      </c>
      <c r="E1" s="13"/>
      <c r="F1" s="13"/>
      <c r="G1" s="13"/>
    </row>
    <row r="2" spans="1:10" ht="12.75">
      <c r="A2" s="13" t="s">
        <v>38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ht="12.75">
      <c r="A4" s="14" t="s">
        <v>1</v>
      </c>
      <c r="B4" s="15" t="s">
        <v>2</v>
      </c>
      <c r="C4" s="15"/>
      <c r="D4" s="15"/>
      <c r="E4" s="15"/>
      <c r="F4" s="15"/>
      <c r="G4" s="15"/>
      <c r="H4" s="15"/>
      <c r="I4" s="15"/>
      <c r="J4" s="15"/>
    </row>
    <row r="5" spans="1:10" ht="12.75">
      <c r="A5" s="15"/>
      <c r="B5" s="15" t="s">
        <v>36</v>
      </c>
      <c r="C5" s="15"/>
      <c r="D5" s="15"/>
      <c r="E5" s="14" t="s">
        <v>39</v>
      </c>
      <c r="F5" s="15" t="s">
        <v>37</v>
      </c>
      <c r="G5" s="15"/>
      <c r="H5" s="15"/>
      <c r="I5" s="15"/>
      <c r="J5" s="15"/>
    </row>
    <row r="6" spans="1:10" ht="28.5" customHeight="1">
      <c r="A6" s="15"/>
      <c r="B6" s="14" t="s">
        <v>3</v>
      </c>
      <c r="C6" s="15" t="s">
        <v>4</v>
      </c>
      <c r="D6" s="15"/>
      <c r="E6" s="15"/>
      <c r="F6" s="14" t="s">
        <v>5</v>
      </c>
      <c r="G6" s="15" t="s">
        <v>4</v>
      </c>
      <c r="H6" s="15"/>
      <c r="I6" s="14" t="s">
        <v>6</v>
      </c>
      <c r="J6" s="14"/>
    </row>
    <row r="7" spans="1:10" ht="51" customHeight="1">
      <c r="A7" s="15"/>
      <c r="B7" s="15"/>
      <c r="C7" s="1" t="s">
        <v>7</v>
      </c>
      <c r="D7" s="1" t="s">
        <v>8</v>
      </c>
      <c r="E7" s="15"/>
      <c r="F7" s="15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46243.97</v>
      </c>
      <c r="C8" s="2">
        <f aca="true" t="shared" si="0" ref="C8:C27">SUM(B8-D8)</f>
        <v>46243.97</v>
      </c>
      <c r="D8" s="2"/>
      <c r="E8" s="2">
        <v>355000</v>
      </c>
      <c r="F8" s="2">
        <v>35720.08</v>
      </c>
      <c r="G8" s="2">
        <f>F8-H8</f>
        <v>26861.08</v>
      </c>
      <c r="H8" s="2">
        <v>8859</v>
      </c>
      <c r="I8" s="3">
        <f aca="true" t="shared" si="1" ref="I8:I32">F8/E8*100</f>
        <v>10.061994366197185</v>
      </c>
      <c r="J8" s="3">
        <f aca="true" t="shared" si="2" ref="J8:J27">F8/B8*100</f>
        <v>77.2426761802674</v>
      </c>
    </row>
    <row r="9" spans="1:10" ht="12.75">
      <c r="A9" s="2" t="s">
        <v>12</v>
      </c>
      <c r="B9" s="2">
        <v>62043.53</v>
      </c>
      <c r="C9" s="2">
        <f t="shared" si="0"/>
        <v>55043.53</v>
      </c>
      <c r="D9" s="2">
        <v>7000</v>
      </c>
      <c r="E9" s="2">
        <v>365000</v>
      </c>
      <c r="F9" s="2">
        <v>33093.67</v>
      </c>
      <c r="G9" s="2">
        <f aca="true" t="shared" si="3" ref="G9:G27">F9-H9</f>
        <v>33093.67</v>
      </c>
      <c r="H9" s="2"/>
      <c r="I9" s="3">
        <f t="shared" si="1"/>
        <v>9.066758904109589</v>
      </c>
      <c r="J9" s="3">
        <f t="shared" si="2"/>
        <v>53.33943764966307</v>
      </c>
    </row>
    <row r="10" spans="1:10" ht="12.75">
      <c r="A10" s="2" t="s">
        <v>13</v>
      </c>
      <c r="B10" s="2">
        <v>153476</v>
      </c>
      <c r="C10" s="2">
        <f t="shared" si="0"/>
        <v>153476</v>
      </c>
      <c r="D10" s="2"/>
      <c r="E10" s="2">
        <v>810000</v>
      </c>
      <c r="F10" s="2">
        <v>107920.94</v>
      </c>
      <c r="G10" s="2">
        <f t="shared" si="3"/>
        <v>107920.94</v>
      </c>
      <c r="H10" s="2"/>
      <c r="I10" s="3">
        <f t="shared" si="1"/>
        <v>13.323572839506173</v>
      </c>
      <c r="J10" s="3">
        <f t="shared" si="2"/>
        <v>70.31779561625271</v>
      </c>
    </row>
    <row r="11" spans="1:10" ht="12.75">
      <c r="A11" s="2" t="s">
        <v>14</v>
      </c>
      <c r="B11" s="2">
        <v>116873.9</v>
      </c>
      <c r="C11" s="2">
        <f t="shared" si="0"/>
        <v>116873.9</v>
      </c>
      <c r="D11" s="2"/>
      <c r="E11" s="2">
        <v>603000</v>
      </c>
      <c r="F11" s="2">
        <v>72724.58</v>
      </c>
      <c r="G11" s="2">
        <f t="shared" si="3"/>
        <v>72724.58</v>
      </c>
      <c r="H11" s="2"/>
      <c r="I11" s="3">
        <f t="shared" si="1"/>
        <v>12.060461028192373</v>
      </c>
      <c r="J11" s="3">
        <f t="shared" si="2"/>
        <v>62.22482521760633</v>
      </c>
    </row>
    <row r="12" spans="1:10" ht="12.75">
      <c r="A12" s="2" t="s">
        <v>15</v>
      </c>
      <c r="B12" s="2">
        <v>40068.19</v>
      </c>
      <c r="C12" s="2">
        <f t="shared" si="0"/>
        <v>40068.19</v>
      </c>
      <c r="D12" s="2"/>
      <c r="E12" s="2">
        <v>308000</v>
      </c>
      <c r="F12" s="2">
        <v>28887.45</v>
      </c>
      <c r="G12" s="2">
        <f t="shared" si="3"/>
        <v>28887.45</v>
      </c>
      <c r="H12" s="2"/>
      <c r="I12" s="3">
        <f t="shared" si="1"/>
        <v>9.379042207792208</v>
      </c>
      <c r="J12" s="3">
        <f t="shared" si="2"/>
        <v>72.09571982163406</v>
      </c>
    </row>
    <row r="13" spans="1:10" ht="12.75">
      <c r="A13" s="2" t="s">
        <v>16</v>
      </c>
      <c r="B13" s="2">
        <v>71684.69</v>
      </c>
      <c r="C13" s="2">
        <f t="shared" si="0"/>
        <v>71684.69</v>
      </c>
      <c r="D13" s="2"/>
      <c r="E13" s="2">
        <v>398000</v>
      </c>
      <c r="F13" s="2">
        <v>57022.77</v>
      </c>
      <c r="G13" s="2">
        <f t="shared" si="3"/>
        <v>53022.77</v>
      </c>
      <c r="H13" s="2">
        <v>4000</v>
      </c>
      <c r="I13" s="3">
        <f t="shared" si="1"/>
        <v>14.327329145728642</v>
      </c>
      <c r="J13" s="3">
        <f t="shared" si="2"/>
        <v>79.54665075624933</v>
      </c>
    </row>
    <row r="14" spans="1:10" ht="12.75">
      <c r="A14" s="2" t="s">
        <v>17</v>
      </c>
      <c r="B14" s="2">
        <v>120985.87</v>
      </c>
      <c r="C14" s="2">
        <f t="shared" si="0"/>
        <v>120985.87</v>
      </c>
      <c r="D14" s="2"/>
      <c r="E14" s="2">
        <v>683000</v>
      </c>
      <c r="F14" s="2">
        <v>95674.08</v>
      </c>
      <c r="G14" s="2">
        <f t="shared" si="3"/>
        <v>69706.72</v>
      </c>
      <c r="H14" s="2">
        <v>25967.36</v>
      </c>
      <c r="I14" s="3">
        <f t="shared" si="1"/>
        <v>14.007918008784772</v>
      </c>
      <c r="J14" s="3">
        <f t="shared" si="2"/>
        <v>79.07872216813419</v>
      </c>
    </row>
    <row r="15" spans="1:10" ht="12.75">
      <c r="A15" s="2" t="s">
        <v>18</v>
      </c>
      <c r="B15" s="2">
        <v>177183.5</v>
      </c>
      <c r="C15" s="2">
        <f t="shared" si="0"/>
        <v>177183.5</v>
      </c>
      <c r="D15" s="2"/>
      <c r="E15" s="2">
        <v>621000</v>
      </c>
      <c r="F15" s="2">
        <v>83966.79</v>
      </c>
      <c r="G15" s="2">
        <f t="shared" si="3"/>
        <v>83966.79</v>
      </c>
      <c r="H15" s="2"/>
      <c r="I15" s="3">
        <f t="shared" si="1"/>
        <v>13.521222222222221</v>
      </c>
      <c r="J15" s="3">
        <f t="shared" si="2"/>
        <v>47.38973437142849</v>
      </c>
    </row>
    <row r="16" spans="1:10" ht="12.75">
      <c r="A16" s="2" t="s">
        <v>19</v>
      </c>
      <c r="B16" s="2">
        <v>89007.02</v>
      </c>
      <c r="C16" s="2">
        <f t="shared" si="0"/>
        <v>89007.02</v>
      </c>
      <c r="D16" s="2"/>
      <c r="E16" s="2">
        <v>477000</v>
      </c>
      <c r="F16" s="2">
        <v>93497.39</v>
      </c>
      <c r="G16" s="2">
        <f t="shared" si="3"/>
        <v>97397.39</v>
      </c>
      <c r="H16" s="2">
        <v>-3900</v>
      </c>
      <c r="I16" s="3">
        <f t="shared" si="1"/>
        <v>19.60112997903564</v>
      </c>
      <c r="J16" s="3">
        <f t="shared" si="2"/>
        <v>105.04496162212821</v>
      </c>
    </row>
    <row r="17" spans="1:10" ht="12.75">
      <c r="A17" s="2" t="s">
        <v>20</v>
      </c>
      <c r="B17" s="2">
        <v>59290.43</v>
      </c>
      <c r="C17" s="2">
        <f t="shared" si="0"/>
        <v>49290.43</v>
      </c>
      <c r="D17" s="2">
        <v>10000</v>
      </c>
      <c r="E17" s="2">
        <v>432000</v>
      </c>
      <c r="F17" s="2">
        <v>66989.79</v>
      </c>
      <c r="G17" s="2">
        <f t="shared" si="3"/>
        <v>37589.78999999999</v>
      </c>
      <c r="H17" s="2">
        <v>29400</v>
      </c>
      <c r="I17" s="3">
        <f t="shared" si="1"/>
        <v>15.506895833333331</v>
      </c>
      <c r="J17" s="3">
        <f t="shared" si="2"/>
        <v>112.98583936733128</v>
      </c>
    </row>
    <row r="18" spans="1:10" ht="12.75">
      <c r="A18" s="2" t="s">
        <v>21</v>
      </c>
      <c r="B18" s="2">
        <v>139076.68</v>
      </c>
      <c r="C18" s="2">
        <f t="shared" si="0"/>
        <v>139076.68</v>
      </c>
      <c r="D18" s="2"/>
      <c r="E18" s="2">
        <v>709000</v>
      </c>
      <c r="F18" s="2">
        <v>94487.52</v>
      </c>
      <c r="G18" s="2">
        <f t="shared" si="3"/>
        <v>94487.52</v>
      </c>
      <c r="H18" s="2"/>
      <c r="I18" s="3">
        <f t="shared" si="1"/>
        <v>13.326871650211567</v>
      </c>
      <c r="J18" s="3">
        <f t="shared" si="2"/>
        <v>67.93915414144197</v>
      </c>
    </row>
    <row r="19" spans="1:10" ht="12.75">
      <c r="A19" s="2" t="s">
        <v>22</v>
      </c>
      <c r="B19" s="2">
        <v>82643.42</v>
      </c>
      <c r="C19" s="2">
        <f t="shared" si="0"/>
        <v>82643.42</v>
      </c>
      <c r="D19" s="2"/>
      <c r="E19" s="2">
        <v>525000</v>
      </c>
      <c r="F19" s="2">
        <v>51438.68</v>
      </c>
      <c r="G19" s="2">
        <f t="shared" si="3"/>
        <v>51438.68</v>
      </c>
      <c r="H19" s="2"/>
      <c r="I19" s="3">
        <f t="shared" si="1"/>
        <v>9.79784380952381</v>
      </c>
      <c r="J19" s="3">
        <f t="shared" si="2"/>
        <v>62.241712649355506</v>
      </c>
    </row>
    <row r="20" spans="1:10" ht="12.75">
      <c r="A20" s="2" t="s">
        <v>23</v>
      </c>
      <c r="B20" s="2">
        <v>46917.19</v>
      </c>
      <c r="C20" s="2">
        <f t="shared" si="0"/>
        <v>46917.19</v>
      </c>
      <c r="D20" s="2"/>
      <c r="E20" s="2">
        <v>245000</v>
      </c>
      <c r="F20" s="2">
        <v>39834.37</v>
      </c>
      <c r="G20" s="2">
        <f t="shared" si="3"/>
        <v>35130.66</v>
      </c>
      <c r="H20" s="2">
        <v>4703.71</v>
      </c>
      <c r="I20" s="3">
        <f t="shared" si="1"/>
        <v>16.258926530612246</v>
      </c>
      <c r="J20" s="3">
        <f t="shared" si="2"/>
        <v>84.90357159071121</v>
      </c>
    </row>
    <row r="21" spans="1:10" ht="12.75">
      <c r="A21" s="2" t="s">
        <v>24</v>
      </c>
      <c r="B21" s="2">
        <v>326943.12</v>
      </c>
      <c r="C21" s="2">
        <f t="shared" si="0"/>
        <v>287912.92</v>
      </c>
      <c r="D21" s="2">
        <v>39030.2</v>
      </c>
      <c r="E21" s="2">
        <v>1295000</v>
      </c>
      <c r="F21" s="2">
        <v>172088.25</v>
      </c>
      <c r="G21" s="2">
        <f t="shared" si="3"/>
        <v>171603.25</v>
      </c>
      <c r="H21" s="2">
        <v>485</v>
      </c>
      <c r="I21" s="3">
        <f t="shared" si="1"/>
        <v>13.288667953667954</v>
      </c>
      <c r="J21" s="3">
        <f t="shared" si="2"/>
        <v>52.63553183195903</v>
      </c>
    </row>
    <row r="22" spans="1:10" ht="12.75">
      <c r="A22" s="2" t="s">
        <v>25</v>
      </c>
      <c r="B22" s="2">
        <v>110055.46</v>
      </c>
      <c r="C22" s="2">
        <f t="shared" si="0"/>
        <v>110055.46</v>
      </c>
      <c r="D22" s="2"/>
      <c r="E22" s="2">
        <v>552000</v>
      </c>
      <c r="F22" s="2">
        <v>63236.62</v>
      </c>
      <c r="G22" s="2">
        <f t="shared" si="3"/>
        <v>63236.62</v>
      </c>
      <c r="H22" s="2"/>
      <c r="I22" s="3">
        <f t="shared" si="1"/>
        <v>11.455909420289856</v>
      </c>
      <c r="J22" s="3">
        <f t="shared" si="2"/>
        <v>57.45886664777922</v>
      </c>
    </row>
    <row r="23" spans="1:10" ht="12.75">
      <c r="A23" s="2" t="s">
        <v>26</v>
      </c>
      <c r="B23" s="2">
        <v>105477.83</v>
      </c>
      <c r="C23" s="2">
        <f t="shared" si="0"/>
        <v>105477.83</v>
      </c>
      <c r="D23" s="2"/>
      <c r="E23" s="2">
        <v>422000</v>
      </c>
      <c r="F23" s="2">
        <v>56713.34</v>
      </c>
      <c r="G23" s="2">
        <f t="shared" si="3"/>
        <v>56713.34</v>
      </c>
      <c r="H23" s="2"/>
      <c r="I23" s="3">
        <f t="shared" si="1"/>
        <v>13.439180094786728</v>
      </c>
      <c r="J23" s="3">
        <f t="shared" si="2"/>
        <v>53.76801930794366</v>
      </c>
    </row>
    <row r="24" spans="1:10" ht="12.75">
      <c r="A24" s="2" t="s">
        <v>27</v>
      </c>
      <c r="B24" s="2">
        <v>173696.66</v>
      </c>
      <c r="C24" s="2">
        <f t="shared" si="0"/>
        <v>173696.66</v>
      </c>
      <c r="D24" s="2"/>
      <c r="E24" s="2">
        <v>825000</v>
      </c>
      <c r="F24" s="2">
        <v>108908.5</v>
      </c>
      <c r="G24" s="2">
        <f t="shared" si="3"/>
        <v>108908.5</v>
      </c>
      <c r="H24" s="2"/>
      <c r="I24" s="3">
        <f t="shared" si="1"/>
        <v>13.201030303030304</v>
      </c>
      <c r="J24" s="3">
        <f t="shared" si="2"/>
        <v>62.70039965074745</v>
      </c>
    </row>
    <row r="25" spans="1:10" ht="12.75">
      <c r="A25" s="2" t="s">
        <v>28</v>
      </c>
      <c r="B25" s="2">
        <v>63645.54</v>
      </c>
      <c r="C25" s="2">
        <f t="shared" si="0"/>
        <v>63645.54</v>
      </c>
      <c r="D25" s="2"/>
      <c r="E25" s="2">
        <v>404000</v>
      </c>
      <c r="F25" s="2">
        <v>51526.89</v>
      </c>
      <c r="G25" s="2">
        <f t="shared" si="3"/>
        <v>51526.89</v>
      </c>
      <c r="H25" s="2"/>
      <c r="I25" s="3">
        <f t="shared" si="1"/>
        <v>12.754180693069305</v>
      </c>
      <c r="J25" s="3">
        <f t="shared" si="2"/>
        <v>80.95915283301862</v>
      </c>
    </row>
    <row r="26" spans="1:10" ht="12.75">
      <c r="A26" s="2" t="s">
        <v>29</v>
      </c>
      <c r="B26" s="2">
        <v>193016.65</v>
      </c>
      <c r="C26" s="2">
        <f t="shared" si="0"/>
        <v>190761.75</v>
      </c>
      <c r="D26" s="2">
        <v>2254.9</v>
      </c>
      <c r="E26" s="2">
        <v>1135000</v>
      </c>
      <c r="F26" s="2">
        <v>139610.5</v>
      </c>
      <c r="G26" s="2">
        <f t="shared" si="3"/>
        <v>136669.3</v>
      </c>
      <c r="H26" s="2">
        <v>2941.2</v>
      </c>
      <c r="I26" s="3">
        <f t="shared" si="1"/>
        <v>12.300484581497798</v>
      </c>
      <c r="J26" s="3">
        <f t="shared" si="2"/>
        <v>72.33080669465562</v>
      </c>
    </row>
    <row r="27" spans="1:10" ht="12.75">
      <c r="A27" s="2" t="s">
        <v>30</v>
      </c>
      <c r="B27" s="2">
        <v>19177.65</v>
      </c>
      <c r="C27" s="2">
        <f t="shared" si="0"/>
        <v>19177.65</v>
      </c>
      <c r="D27" s="2"/>
      <c r="E27" s="2">
        <v>126000</v>
      </c>
      <c r="F27" s="2">
        <v>14061.19</v>
      </c>
      <c r="G27" s="2">
        <f t="shared" si="3"/>
        <v>12561.19</v>
      </c>
      <c r="H27" s="2">
        <v>1500</v>
      </c>
      <c r="I27" s="3">
        <f t="shared" si="1"/>
        <v>11.159674603174603</v>
      </c>
      <c r="J27" s="3">
        <f t="shared" si="2"/>
        <v>73.32071447752982</v>
      </c>
    </row>
    <row r="28" spans="1:10" s="7" customFormat="1" ht="25.5">
      <c r="A28" s="4" t="s">
        <v>31</v>
      </c>
      <c r="B28" s="5">
        <f aca="true" t="shared" si="4" ref="B28:H28">SUM(B8:B27)</f>
        <v>2197507.3</v>
      </c>
      <c r="C28" s="5">
        <f t="shared" si="4"/>
        <v>2139222.1999999997</v>
      </c>
      <c r="D28" s="5">
        <f t="shared" si="4"/>
        <v>58285.1</v>
      </c>
      <c r="E28" s="5">
        <f t="shared" si="4"/>
        <v>11290000</v>
      </c>
      <c r="F28" s="5">
        <f t="shared" si="4"/>
        <v>1467403.4000000001</v>
      </c>
      <c r="G28" s="5">
        <f t="shared" si="4"/>
        <v>1393447.1300000001</v>
      </c>
      <c r="H28" s="5">
        <f t="shared" si="4"/>
        <v>73956.27</v>
      </c>
      <c r="I28" s="6">
        <f t="shared" si="1"/>
        <v>12.99737289636847</v>
      </c>
      <c r="J28" s="6">
        <f>F28/B28*100</f>
        <v>66.77581457863646</v>
      </c>
    </row>
    <row r="29" spans="1:10" ht="12.75">
      <c r="A29" s="2" t="s">
        <v>32</v>
      </c>
      <c r="B29" s="2">
        <v>3392870.1</v>
      </c>
      <c r="C29" s="2">
        <f>SUM(B29-D29)</f>
        <v>3392870.1</v>
      </c>
      <c r="D29" s="2"/>
      <c r="E29" s="2">
        <v>22570000</v>
      </c>
      <c r="F29" s="2">
        <v>3158787.52</v>
      </c>
      <c r="G29" s="2">
        <f>F29-H29</f>
        <v>3158787.52</v>
      </c>
      <c r="H29" s="2"/>
      <c r="I29" s="3">
        <f t="shared" si="1"/>
        <v>13.995514045192733</v>
      </c>
      <c r="J29" s="3">
        <f>F29/B29*100</f>
        <v>93.1007503057662</v>
      </c>
    </row>
    <row r="30" spans="1:10" s="7" customFormat="1" ht="12.75">
      <c r="A30" s="5" t="s">
        <v>33</v>
      </c>
      <c r="B30" s="5">
        <f>B28+B29</f>
        <v>5590377.4</v>
      </c>
      <c r="C30" s="5">
        <f>C28+C29</f>
        <v>5532092.3</v>
      </c>
      <c r="D30" s="5">
        <f>D28+D29</f>
        <v>58285.1</v>
      </c>
      <c r="E30" s="5">
        <f>SUM(E28+E29)</f>
        <v>33860000</v>
      </c>
      <c r="F30" s="5">
        <f>F28+F29</f>
        <v>4626190.92</v>
      </c>
      <c r="G30" s="5">
        <f>G28+G29</f>
        <v>4552234.65</v>
      </c>
      <c r="H30" s="5">
        <f>H28+H29</f>
        <v>73956.27</v>
      </c>
      <c r="I30" s="6">
        <f t="shared" si="1"/>
        <v>13.662702067336088</v>
      </c>
      <c r="J30" s="6">
        <f>F30/B30*100</f>
        <v>82.75274796295506</v>
      </c>
    </row>
    <row r="31" spans="1:10" ht="12.75">
      <c r="A31" s="8" t="s">
        <v>34</v>
      </c>
      <c r="B31" s="8">
        <v>10831718.44</v>
      </c>
      <c r="C31" s="2">
        <f>SUM(B31-D31)</f>
        <v>10758568.44</v>
      </c>
      <c r="D31" s="8">
        <v>73150</v>
      </c>
      <c r="E31" s="8">
        <v>85230000</v>
      </c>
      <c r="F31" s="8">
        <v>11778473.65</v>
      </c>
      <c r="G31" s="2">
        <f>F31-H31</f>
        <v>11564048.92</v>
      </c>
      <c r="H31" s="8">
        <v>214424.73</v>
      </c>
      <c r="I31" s="9">
        <f t="shared" si="1"/>
        <v>13.81963352106066</v>
      </c>
      <c r="J31" s="9">
        <f>F31/B31*100</f>
        <v>108.74058179451718</v>
      </c>
    </row>
    <row r="32" spans="1:10" s="12" customFormat="1" ht="12.75">
      <c r="A32" s="10" t="s">
        <v>35</v>
      </c>
      <c r="B32" s="10">
        <f aca="true" t="shared" si="5" ref="B32:H32">B30+B31</f>
        <v>16422095.84</v>
      </c>
      <c r="C32" s="10">
        <f t="shared" si="5"/>
        <v>16290660.739999998</v>
      </c>
      <c r="D32" s="10">
        <f t="shared" si="5"/>
        <v>131435.1</v>
      </c>
      <c r="E32" s="10">
        <f t="shared" si="5"/>
        <v>119090000</v>
      </c>
      <c r="F32" s="10">
        <f t="shared" si="5"/>
        <v>16404664.57</v>
      </c>
      <c r="G32" s="10">
        <f t="shared" si="5"/>
        <v>16116283.57</v>
      </c>
      <c r="H32" s="10">
        <f t="shared" si="5"/>
        <v>288381</v>
      </c>
      <c r="I32" s="11">
        <f t="shared" si="1"/>
        <v>13.775014333697206</v>
      </c>
      <c r="J32" s="11">
        <f>F32/B32*100</f>
        <v>99.89385477852625</v>
      </c>
    </row>
  </sheetData>
  <mergeCells count="12"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Назарова</cp:lastModifiedBy>
  <cp:lastPrinted>2015-03-17T08:12:08Z</cp:lastPrinted>
  <dcterms:created xsi:type="dcterms:W3CDTF">2012-02-07T09:55:48Z</dcterms:created>
  <dcterms:modified xsi:type="dcterms:W3CDTF">2015-03-17T08:12:23Z</dcterms:modified>
  <cp:category/>
  <cp:version/>
  <cp:contentType/>
  <cp:contentStatus/>
</cp:coreProperties>
</file>