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<sst xmlns="http://schemas.openxmlformats.org/spreadsheetml/2006/main" count="43" uniqueCount="40">
  <si>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</si>
  <si>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</si>
  <si>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</si>
  <si>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</si>
  <si>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</si>
  <si>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</si>
  <si>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</si>
  <si>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</si>
  <si>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</si>
  <si>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</si>
  <si>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</si>
  <si>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</si>
  <si>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</si>
  <si>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</si>
  <si>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</si>
  <si>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</si>
  <si>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</si>
  <si>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</si>
  <si>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</si>
  <si>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</si>
  <si>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</si>
  <si>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</si>
  <si>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</si>
  <si>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</si>
  <si>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</si>
  <si>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</si>
  <si>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</si>
  <si>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</si>
  <si>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</si>
  <si>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</si>
  <si>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</si>
  <si>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</si>
  <si>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</si>
  <si>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</si>
  <si>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</si>
  <si>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</si>
  <si>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годовые
назначения
собственных
доходов
на 2016 год</t>
  </si>
  <si>
    <t>на 01 августа 2015 года</t>
  </si>
  <si>
    <t>на 01 августа 2016 года</t>
  </si>
  <si>
    <t>по исполнению консолидированного бюджета района на 01 августа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</si>
</sst>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80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1" xfId="0" applyFill="1" applyBorder="1" applyAlignment="1">
      <alignment/>
    </xf>
    <xf numFmtId="180" fontId="1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180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E31" sqref="E31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4.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3" t="s">
        <v>0</v>
      </c>
      <c r="E1" s="13"/>
      <c r="F1" s="13"/>
      <c r="G1" s="13"/>
    </row>
    <row r="2" spans="1:10" ht="12.75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</row>
    <row r="4" spans="1:10" ht="12.75">
      <c r="A4" s="14" t="s">
        <v>1</v>
      </c>
      <c r="B4" s="15" t="s">
        <v>2</v>
      </c>
      <c r="C4" s="15"/>
      <c r="D4" s="15"/>
      <c r="E4" s="15"/>
      <c r="F4" s="15"/>
      <c r="G4" s="15"/>
      <c r="H4" s="15"/>
      <c r="I4" s="15"/>
      <c r="J4" s="15"/>
    </row>
    <row r="5" spans="1:10" ht="12.75">
      <c r="A5" s="15"/>
      <c r="B5" s="15" t="s">
        <v>37</v>
      </c>
      <c r="C5" s="15"/>
      <c r="D5" s="15"/>
      <c r="E5" s="14" t="s">
        <v>36</v>
      </c>
      <c r="F5" s="15" t="s">
        <v>38</v>
      </c>
      <c r="G5" s="15"/>
      <c r="H5" s="15"/>
      <c r="I5" s="15"/>
      <c r="J5" s="15"/>
    </row>
    <row r="6" spans="1:10" ht="28.5" customHeight="1">
      <c r="A6" s="15"/>
      <c r="B6" s="14" t="s">
        <v>3</v>
      </c>
      <c r="C6" s="15" t="s">
        <v>4</v>
      </c>
      <c r="D6" s="15"/>
      <c r="E6" s="15"/>
      <c r="F6" s="14" t="s">
        <v>5</v>
      </c>
      <c r="G6" s="15" t="s">
        <v>4</v>
      </c>
      <c r="H6" s="15"/>
      <c r="I6" s="14" t="s">
        <v>6</v>
      </c>
      <c r="J6" s="14"/>
    </row>
    <row r="7" spans="1:10" ht="51" customHeight="1">
      <c r="A7" s="15"/>
      <c r="B7" s="15"/>
      <c r="C7" s="1" t="s">
        <v>7</v>
      </c>
      <c r="D7" s="1" t="s">
        <v>8</v>
      </c>
      <c r="E7" s="15"/>
      <c r="F7" s="15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226659.9</v>
      </c>
      <c r="C8" s="2">
        <f aca="true" t="shared" si="0" ref="C8:C27">SUM(B8-D8)</f>
        <v>151400.9</v>
      </c>
      <c r="D8" s="2">
        <v>75259</v>
      </c>
      <c r="E8" s="2">
        <v>369000</v>
      </c>
      <c r="F8" s="2">
        <v>183741.91</v>
      </c>
      <c r="G8" s="2">
        <f aca="true" t="shared" si="1" ref="G8:G27">SUM(F8-H8)</f>
        <v>153314.51</v>
      </c>
      <c r="H8" s="2">
        <v>30427.4</v>
      </c>
      <c r="I8" s="3">
        <f aca="true" t="shared" si="2" ref="I8:I32">F8/E8*100</f>
        <v>49.79455555555556</v>
      </c>
      <c r="J8" s="3">
        <f aca="true" t="shared" si="3" ref="J8:J27">F8/B8*100</f>
        <v>81.06502738243509</v>
      </c>
    </row>
    <row r="9" spans="1:10" ht="12.75">
      <c r="A9" s="2" t="s">
        <v>12</v>
      </c>
      <c r="B9" s="2">
        <v>209253.24</v>
      </c>
      <c r="C9" s="2">
        <f t="shared" si="0"/>
        <v>201179.15</v>
      </c>
      <c r="D9" s="2">
        <v>8074.09</v>
      </c>
      <c r="E9" s="2">
        <v>471000</v>
      </c>
      <c r="F9" s="2">
        <v>199201.08</v>
      </c>
      <c r="G9" s="2">
        <f t="shared" si="1"/>
        <v>195201.08</v>
      </c>
      <c r="H9" s="2">
        <v>4000</v>
      </c>
      <c r="I9" s="3">
        <f t="shared" si="2"/>
        <v>42.293222929936306</v>
      </c>
      <c r="J9" s="3">
        <f t="shared" si="3"/>
        <v>95.1961747402334</v>
      </c>
    </row>
    <row r="10" spans="1:10" ht="12.75">
      <c r="A10" s="2" t="s">
        <v>13</v>
      </c>
      <c r="B10" s="2">
        <v>391405.74</v>
      </c>
      <c r="C10" s="2">
        <f t="shared" si="0"/>
        <v>388405.74</v>
      </c>
      <c r="D10" s="2">
        <v>3000</v>
      </c>
      <c r="E10" s="2">
        <v>1654000</v>
      </c>
      <c r="F10" s="2">
        <v>1165648.96</v>
      </c>
      <c r="G10" s="2">
        <f t="shared" si="1"/>
        <v>1165648.96</v>
      </c>
      <c r="H10" s="2"/>
      <c r="I10" s="3">
        <f t="shared" si="2"/>
        <v>70.47454413542926</v>
      </c>
      <c r="J10" s="3">
        <f t="shared" si="3"/>
        <v>297.81090078035135</v>
      </c>
    </row>
    <row r="11" spans="1:10" ht="12.75">
      <c r="A11" s="2" t="s">
        <v>14</v>
      </c>
      <c r="B11" s="2">
        <v>379653.55</v>
      </c>
      <c r="C11" s="2">
        <f t="shared" si="0"/>
        <v>354653.55</v>
      </c>
      <c r="D11" s="2">
        <v>25000</v>
      </c>
      <c r="E11" s="2">
        <v>820500</v>
      </c>
      <c r="F11" s="2">
        <v>445320.75</v>
      </c>
      <c r="G11" s="2">
        <f t="shared" si="1"/>
        <v>415820.65</v>
      </c>
      <c r="H11" s="2">
        <v>29500.1</v>
      </c>
      <c r="I11" s="3">
        <f t="shared" si="2"/>
        <v>54.274314442413164</v>
      </c>
      <c r="J11" s="3">
        <f t="shared" si="3"/>
        <v>117.29661160813589</v>
      </c>
    </row>
    <row r="12" spans="1:10" ht="12.75">
      <c r="A12" s="2" t="s">
        <v>15</v>
      </c>
      <c r="B12" s="2">
        <v>197737.92</v>
      </c>
      <c r="C12" s="2">
        <f t="shared" si="0"/>
        <v>158336.11000000002</v>
      </c>
      <c r="D12" s="2">
        <v>39401.81</v>
      </c>
      <c r="E12" s="2">
        <v>395000</v>
      </c>
      <c r="F12" s="2">
        <v>170290</v>
      </c>
      <c r="G12" s="2">
        <f t="shared" si="1"/>
        <v>165890</v>
      </c>
      <c r="H12" s="2">
        <v>4400</v>
      </c>
      <c r="I12" s="3">
        <f t="shared" si="2"/>
        <v>43.11139240506329</v>
      </c>
      <c r="J12" s="3">
        <f t="shared" si="3"/>
        <v>86.11904079905361</v>
      </c>
    </row>
    <row r="13" spans="1:10" ht="12.75">
      <c r="A13" s="2" t="s">
        <v>16</v>
      </c>
      <c r="B13" s="2">
        <v>278768.31</v>
      </c>
      <c r="C13" s="2">
        <f t="shared" si="0"/>
        <v>260768.31</v>
      </c>
      <c r="D13" s="2">
        <v>18000</v>
      </c>
      <c r="E13" s="2">
        <v>535000</v>
      </c>
      <c r="F13" s="2">
        <v>309735.67</v>
      </c>
      <c r="G13" s="2">
        <f t="shared" si="1"/>
        <v>307193.45999999996</v>
      </c>
      <c r="H13" s="2">
        <v>2542.21</v>
      </c>
      <c r="I13" s="3">
        <f t="shared" si="2"/>
        <v>57.894517757009346</v>
      </c>
      <c r="J13" s="3">
        <f t="shared" si="3"/>
        <v>111.10863713310886</v>
      </c>
    </row>
    <row r="14" spans="1:10" ht="12.75">
      <c r="A14" s="2" t="s">
        <v>17</v>
      </c>
      <c r="B14" s="2">
        <v>435872.4</v>
      </c>
      <c r="C14" s="2">
        <f t="shared" si="0"/>
        <v>396620.73000000004</v>
      </c>
      <c r="D14" s="2">
        <v>39251.67</v>
      </c>
      <c r="E14" s="2">
        <v>978587</v>
      </c>
      <c r="F14" s="2">
        <v>475863.89</v>
      </c>
      <c r="G14" s="2">
        <f t="shared" si="1"/>
        <v>373180.85000000003</v>
      </c>
      <c r="H14" s="2">
        <v>102683.04</v>
      </c>
      <c r="I14" s="3">
        <f t="shared" si="2"/>
        <v>48.627652932238014</v>
      </c>
      <c r="J14" s="3">
        <f t="shared" si="3"/>
        <v>109.175045265541</v>
      </c>
    </row>
    <row r="15" spans="1:10" ht="12.75">
      <c r="A15" s="2" t="s">
        <v>18</v>
      </c>
      <c r="B15" s="2">
        <v>420101.1</v>
      </c>
      <c r="C15" s="2">
        <f t="shared" si="0"/>
        <v>370101.1</v>
      </c>
      <c r="D15" s="2">
        <v>50000</v>
      </c>
      <c r="E15" s="2">
        <v>751000</v>
      </c>
      <c r="F15" s="2">
        <v>416450.18</v>
      </c>
      <c r="G15" s="2">
        <f t="shared" si="1"/>
        <v>416411.66</v>
      </c>
      <c r="H15" s="2">
        <v>38.52</v>
      </c>
      <c r="I15" s="3">
        <f t="shared" si="2"/>
        <v>55.452753661784286</v>
      </c>
      <c r="J15" s="3">
        <f t="shared" si="3"/>
        <v>99.13094252788198</v>
      </c>
    </row>
    <row r="16" spans="1:10" ht="12.75">
      <c r="A16" s="2" t="s">
        <v>19</v>
      </c>
      <c r="B16" s="2">
        <v>311376.84</v>
      </c>
      <c r="C16" s="2">
        <f t="shared" si="0"/>
        <v>296776.84</v>
      </c>
      <c r="D16" s="2">
        <v>14600</v>
      </c>
      <c r="E16" s="2">
        <v>867999</v>
      </c>
      <c r="F16" s="2">
        <v>576341.05</v>
      </c>
      <c r="G16" s="2">
        <f t="shared" si="1"/>
        <v>552341.05</v>
      </c>
      <c r="H16" s="2">
        <v>24000</v>
      </c>
      <c r="I16" s="3">
        <f t="shared" si="2"/>
        <v>66.3988149755933</v>
      </c>
      <c r="J16" s="3">
        <f t="shared" si="3"/>
        <v>185.0943859536888</v>
      </c>
    </row>
    <row r="17" spans="1:10" ht="12.75">
      <c r="A17" s="2" t="s">
        <v>20</v>
      </c>
      <c r="B17" s="2">
        <v>267863.44</v>
      </c>
      <c r="C17" s="2">
        <f t="shared" si="0"/>
        <v>202061.59</v>
      </c>
      <c r="D17" s="2">
        <v>65801.85</v>
      </c>
      <c r="E17" s="2">
        <v>506000</v>
      </c>
      <c r="F17" s="2">
        <v>231151.11</v>
      </c>
      <c r="G17" s="2">
        <f t="shared" si="1"/>
        <v>201751.11</v>
      </c>
      <c r="H17" s="2">
        <v>29400</v>
      </c>
      <c r="I17" s="3">
        <f t="shared" si="2"/>
        <v>45.68203754940711</v>
      </c>
      <c r="J17" s="3">
        <f t="shared" si="3"/>
        <v>86.29438567652234</v>
      </c>
    </row>
    <row r="18" spans="1:10" ht="12.75">
      <c r="A18" s="2" t="s">
        <v>21</v>
      </c>
      <c r="B18" s="2">
        <v>434596.18</v>
      </c>
      <c r="C18" s="2">
        <f t="shared" si="0"/>
        <v>413542.18</v>
      </c>
      <c r="D18" s="2">
        <v>21054</v>
      </c>
      <c r="E18" s="2">
        <v>963000</v>
      </c>
      <c r="F18" s="2">
        <v>454946.65</v>
      </c>
      <c r="G18" s="2">
        <f t="shared" si="1"/>
        <v>444946.65</v>
      </c>
      <c r="H18" s="2">
        <v>10000</v>
      </c>
      <c r="I18" s="3">
        <f t="shared" si="2"/>
        <v>47.24264278296989</v>
      </c>
      <c r="J18" s="3">
        <f t="shared" si="3"/>
        <v>104.68261594015853</v>
      </c>
    </row>
    <row r="19" spans="1:10" ht="12.75">
      <c r="A19" s="2" t="s">
        <v>22</v>
      </c>
      <c r="B19" s="2">
        <v>309654.25</v>
      </c>
      <c r="C19" s="2">
        <f t="shared" si="0"/>
        <v>308624.85</v>
      </c>
      <c r="D19" s="2">
        <v>1029.4</v>
      </c>
      <c r="E19" s="2">
        <v>630000</v>
      </c>
      <c r="F19" s="2">
        <v>362216.6</v>
      </c>
      <c r="G19" s="2">
        <f t="shared" si="1"/>
        <v>348589.29</v>
      </c>
      <c r="H19" s="2">
        <v>13627.31</v>
      </c>
      <c r="I19" s="3">
        <f t="shared" si="2"/>
        <v>57.49469841269841</v>
      </c>
      <c r="J19" s="3">
        <f t="shared" si="3"/>
        <v>116.97452884951522</v>
      </c>
    </row>
    <row r="20" spans="1:10" ht="12.75">
      <c r="A20" s="2" t="s">
        <v>23</v>
      </c>
      <c r="B20" s="2">
        <v>210509.86</v>
      </c>
      <c r="C20" s="2">
        <f t="shared" si="0"/>
        <v>202306.15</v>
      </c>
      <c r="D20" s="2">
        <v>8203.71</v>
      </c>
      <c r="E20" s="2">
        <v>355000</v>
      </c>
      <c r="F20" s="2">
        <v>174344.74</v>
      </c>
      <c r="G20" s="2">
        <f t="shared" si="1"/>
        <v>153344.74</v>
      </c>
      <c r="H20" s="2">
        <v>21000</v>
      </c>
      <c r="I20" s="3">
        <f t="shared" si="2"/>
        <v>49.11119436619718</v>
      </c>
      <c r="J20" s="3">
        <f t="shared" si="3"/>
        <v>82.8202251428983</v>
      </c>
    </row>
    <row r="21" spans="1:10" ht="12.75">
      <c r="A21" s="2" t="s">
        <v>24</v>
      </c>
      <c r="B21" s="2">
        <v>932035.61</v>
      </c>
      <c r="C21" s="2">
        <f t="shared" si="0"/>
        <v>884803.3099999999</v>
      </c>
      <c r="D21" s="2">
        <v>47232.3</v>
      </c>
      <c r="E21" s="2">
        <v>1929277</v>
      </c>
      <c r="F21" s="2">
        <v>1117951.56</v>
      </c>
      <c r="G21" s="2">
        <f t="shared" si="1"/>
        <v>1026338.9600000001</v>
      </c>
      <c r="H21" s="2">
        <v>91612.6</v>
      </c>
      <c r="I21" s="3">
        <f t="shared" si="2"/>
        <v>57.946658774245485</v>
      </c>
      <c r="J21" s="3">
        <f t="shared" si="3"/>
        <v>119.94730115515651</v>
      </c>
    </row>
    <row r="22" spans="1:10" ht="12.75">
      <c r="A22" s="2" t="s">
        <v>25</v>
      </c>
      <c r="B22" s="2">
        <v>352743.04</v>
      </c>
      <c r="C22" s="2">
        <f t="shared" si="0"/>
        <v>303902.83999999997</v>
      </c>
      <c r="D22" s="2">
        <v>48840.2</v>
      </c>
      <c r="E22" s="2">
        <v>712000</v>
      </c>
      <c r="F22" s="2">
        <v>378791</v>
      </c>
      <c r="G22" s="2">
        <f t="shared" si="1"/>
        <v>351436.1</v>
      </c>
      <c r="H22" s="2">
        <v>27354.9</v>
      </c>
      <c r="I22" s="3">
        <f t="shared" si="2"/>
        <v>53.200983146067415</v>
      </c>
      <c r="J22" s="3">
        <f t="shared" si="3"/>
        <v>107.38440083750484</v>
      </c>
    </row>
    <row r="23" spans="1:10" ht="12.75">
      <c r="A23" s="2" t="s">
        <v>26</v>
      </c>
      <c r="B23" s="2">
        <v>281909.01</v>
      </c>
      <c r="C23" s="2">
        <f t="shared" si="0"/>
        <v>278398.69</v>
      </c>
      <c r="D23" s="2">
        <v>3510.32</v>
      </c>
      <c r="E23" s="2">
        <v>575530</v>
      </c>
      <c r="F23" s="2">
        <v>314618.43</v>
      </c>
      <c r="G23" s="2">
        <f t="shared" si="1"/>
        <v>260088.43</v>
      </c>
      <c r="H23" s="2">
        <v>54530</v>
      </c>
      <c r="I23" s="3">
        <f t="shared" si="2"/>
        <v>54.665861032439665</v>
      </c>
      <c r="J23" s="3">
        <f t="shared" si="3"/>
        <v>111.60282887020887</v>
      </c>
    </row>
    <row r="24" spans="1:10" ht="12.75">
      <c r="A24" s="2" t="s">
        <v>27</v>
      </c>
      <c r="B24" s="2">
        <v>480256.49</v>
      </c>
      <c r="C24" s="2">
        <f t="shared" si="0"/>
        <v>474793.74</v>
      </c>
      <c r="D24" s="2">
        <v>5462.75</v>
      </c>
      <c r="E24" s="2">
        <v>1185400</v>
      </c>
      <c r="F24" s="2">
        <v>677610.35</v>
      </c>
      <c r="G24" s="2">
        <f t="shared" si="1"/>
        <v>673590.74</v>
      </c>
      <c r="H24" s="2">
        <v>4019.61</v>
      </c>
      <c r="I24" s="3">
        <f t="shared" si="2"/>
        <v>57.163012485237054</v>
      </c>
      <c r="J24" s="3">
        <f t="shared" si="3"/>
        <v>141.09342905496186</v>
      </c>
    </row>
    <row r="25" spans="1:10" ht="12.75">
      <c r="A25" s="2" t="s">
        <v>28</v>
      </c>
      <c r="B25" s="2">
        <v>208681.39</v>
      </c>
      <c r="C25" s="2">
        <f t="shared" si="0"/>
        <v>196629.59000000003</v>
      </c>
      <c r="D25" s="2">
        <v>12051.8</v>
      </c>
      <c r="E25" s="2">
        <v>494240.74</v>
      </c>
      <c r="F25" s="2">
        <v>218841.26</v>
      </c>
      <c r="G25" s="2">
        <f t="shared" si="1"/>
        <v>212367.81</v>
      </c>
      <c r="H25" s="2">
        <v>6473.45</v>
      </c>
      <c r="I25" s="3">
        <f t="shared" si="2"/>
        <v>44.278272163480494</v>
      </c>
      <c r="J25" s="3">
        <f t="shared" si="3"/>
        <v>104.86860376001903</v>
      </c>
    </row>
    <row r="26" spans="1:10" ht="12.75">
      <c r="A26" s="2" t="s">
        <v>29</v>
      </c>
      <c r="B26" s="2">
        <v>716070.85</v>
      </c>
      <c r="C26" s="2">
        <f t="shared" si="0"/>
        <v>645869.45</v>
      </c>
      <c r="D26" s="2">
        <v>70201.4</v>
      </c>
      <c r="E26" s="2">
        <v>1632638</v>
      </c>
      <c r="F26" s="2">
        <v>874607.45</v>
      </c>
      <c r="G26" s="2">
        <f t="shared" si="1"/>
        <v>682689.11</v>
      </c>
      <c r="H26" s="2">
        <v>191918.34</v>
      </c>
      <c r="I26" s="3">
        <f t="shared" si="2"/>
        <v>53.570200497599586</v>
      </c>
      <c r="J26" s="3">
        <f t="shared" si="3"/>
        <v>122.13979245210163</v>
      </c>
    </row>
    <row r="27" spans="1:10" ht="12.75">
      <c r="A27" s="2" t="s">
        <v>30</v>
      </c>
      <c r="B27" s="2">
        <v>92298.8</v>
      </c>
      <c r="C27" s="2">
        <f t="shared" si="0"/>
        <v>89622.8</v>
      </c>
      <c r="D27" s="2">
        <v>2676</v>
      </c>
      <c r="E27" s="2">
        <v>168000</v>
      </c>
      <c r="F27" s="2">
        <v>85444.81</v>
      </c>
      <c r="G27" s="2">
        <f t="shared" si="1"/>
        <v>85444.81</v>
      </c>
      <c r="H27" s="2"/>
      <c r="I27" s="3">
        <f t="shared" si="2"/>
        <v>50.86000595238095</v>
      </c>
      <c r="J27" s="3">
        <f t="shared" si="3"/>
        <v>92.5741288077418</v>
      </c>
    </row>
    <row r="28" spans="1:10" s="7" customFormat="1" ht="25.5">
      <c r="A28" s="4" t="s">
        <v>31</v>
      </c>
      <c r="B28" s="5">
        <f aca="true" t="shared" si="4" ref="B28:H28">SUM(B8:B27)</f>
        <v>7137447.919999999</v>
      </c>
      <c r="C28" s="5">
        <f t="shared" si="4"/>
        <v>6578797.62</v>
      </c>
      <c r="D28" s="5">
        <f t="shared" si="4"/>
        <v>558650.3</v>
      </c>
      <c r="E28" s="5">
        <f t="shared" si="4"/>
        <v>15993171.74</v>
      </c>
      <c r="F28" s="5">
        <f t="shared" si="4"/>
        <v>8833117.45</v>
      </c>
      <c r="G28" s="5">
        <f t="shared" si="4"/>
        <v>8185589.969999999</v>
      </c>
      <c r="H28" s="5">
        <f t="shared" si="4"/>
        <v>647527.48</v>
      </c>
      <c r="I28" s="6">
        <f t="shared" si="2"/>
        <v>55.2305545991717</v>
      </c>
      <c r="J28" s="6">
        <f>F28/B28*100</f>
        <v>123.75736466319462</v>
      </c>
    </row>
    <row r="29" spans="1:10" ht="12.75">
      <c r="A29" s="2" t="s">
        <v>32</v>
      </c>
      <c r="B29" s="2">
        <v>14350571.42</v>
      </c>
      <c r="C29" s="2">
        <f>SUM(B29-D29)</f>
        <v>14098559.87</v>
      </c>
      <c r="D29" s="2">
        <v>252011.55</v>
      </c>
      <c r="E29" s="2">
        <v>27697000</v>
      </c>
      <c r="F29" s="2">
        <v>14084409.17</v>
      </c>
      <c r="G29" s="2">
        <f>SUM(F29-H29)</f>
        <v>14041759.28</v>
      </c>
      <c r="H29" s="2">
        <v>42649.89</v>
      </c>
      <c r="I29" s="3">
        <f t="shared" si="2"/>
        <v>50.85174990071126</v>
      </c>
      <c r="J29" s="3">
        <f>F29/B29*100</f>
        <v>98.14528465654645</v>
      </c>
    </row>
    <row r="30" spans="1:10" s="7" customFormat="1" ht="12.75">
      <c r="A30" s="5" t="s">
        <v>33</v>
      </c>
      <c r="B30" s="5">
        <f>B28+B29</f>
        <v>21488019.34</v>
      </c>
      <c r="C30" s="5">
        <f>C28+C29</f>
        <v>20677357.49</v>
      </c>
      <c r="D30" s="5">
        <f>D28+D29</f>
        <v>810661.8500000001</v>
      </c>
      <c r="E30" s="5">
        <f>SUM(E28+E29)</f>
        <v>43690171.74</v>
      </c>
      <c r="F30" s="5">
        <f>F28+F29</f>
        <v>22917526.619999997</v>
      </c>
      <c r="G30" s="5">
        <f>G28+G29</f>
        <v>22227349.25</v>
      </c>
      <c r="H30" s="5">
        <f>H28+H29</f>
        <v>690177.37</v>
      </c>
      <c r="I30" s="6">
        <f t="shared" si="2"/>
        <v>52.454649884148054</v>
      </c>
      <c r="J30" s="6">
        <f>F30/B30*100</f>
        <v>106.65257815241709</v>
      </c>
    </row>
    <row r="31" spans="1:10" ht="12.75">
      <c r="A31" s="8" t="s">
        <v>34</v>
      </c>
      <c r="B31" s="8">
        <v>51752896.36</v>
      </c>
      <c r="C31" s="2">
        <f>SUM(B31-D31)</f>
        <v>51067047.83</v>
      </c>
      <c r="D31" s="8">
        <v>685848.53</v>
      </c>
      <c r="E31" s="8">
        <v>100087200</v>
      </c>
      <c r="F31" s="8">
        <v>56636412.62</v>
      </c>
      <c r="G31" s="2">
        <f>SUM(F31-H31)</f>
        <v>56084387.62</v>
      </c>
      <c r="H31" s="8">
        <v>552025</v>
      </c>
      <c r="I31" s="9">
        <f>F31/E31*100</f>
        <v>56.587068696097</v>
      </c>
      <c r="J31" s="9">
        <f>F31/B31*100</f>
        <v>109.43621826695382</v>
      </c>
    </row>
    <row r="32" spans="1:10" s="12" customFormat="1" ht="12.75">
      <c r="A32" s="10" t="s">
        <v>35</v>
      </c>
      <c r="B32" s="10">
        <f aca="true" t="shared" si="5" ref="B32:H32">B30+B31</f>
        <v>73240915.7</v>
      </c>
      <c r="C32" s="10">
        <f t="shared" si="5"/>
        <v>71744405.32</v>
      </c>
      <c r="D32" s="10">
        <f t="shared" si="5"/>
        <v>1496510.3800000001</v>
      </c>
      <c r="E32" s="10">
        <f>E30+E31</f>
        <v>143777371.74</v>
      </c>
      <c r="F32" s="10">
        <f t="shared" si="5"/>
        <v>79553939.24</v>
      </c>
      <c r="G32" s="10">
        <f t="shared" si="5"/>
        <v>78311736.87</v>
      </c>
      <c r="H32" s="10">
        <f t="shared" si="5"/>
        <v>1242202.37</v>
      </c>
      <c r="I32" s="11">
        <f t="shared" si="2"/>
        <v>55.331335019714686</v>
      </c>
      <c r="J32" s="11">
        <f>F32/B32*100</f>
        <v>108.6195311454851</v>
      </c>
    </row>
  </sheetData>
  <mergeCells count="12">
    <mergeCell ref="C6:D6"/>
    <mergeCell ref="B4:J4"/>
    <mergeCell ref="D1:G1"/>
    <mergeCell ref="E5:E7"/>
    <mergeCell ref="F6:F7"/>
    <mergeCell ref="G6:H6"/>
    <mergeCell ref="A2:J2"/>
    <mergeCell ref="I6:J6"/>
    <mergeCell ref="F5:J5"/>
    <mergeCell ref="A4:A7"/>
    <mergeCell ref="B5:D5"/>
    <mergeCell ref="B6:B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Назарова</cp:lastModifiedBy>
  <cp:lastPrinted>2015-06-02T09:22:49Z</cp:lastPrinted>
  <dcterms:created xsi:type="dcterms:W3CDTF">2012-02-07T09:55:48Z</dcterms:created>
  <dcterms:modified xsi:type="dcterms:W3CDTF">2016-08-02T04:08:10Z</dcterms:modified>
  <cp:category/>
  <cp:version/>
  <cp:contentType/>
  <cp:contentStatus/>
</cp:coreProperties>
</file>