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<sst xmlns="http://schemas.openxmlformats.org/spreadsheetml/2006/main" count="43" uniqueCount="40">
  <si>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</si>
  <si>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</si>
  <si>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</si>
  <si>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</si>
  <si>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</si>
  <si>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</si>
  <si>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</si>
  <si>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</si>
  <si>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</si>
  <si>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</si>
  <si>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</si>
  <si>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</si>
  <si>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</si>
  <si>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</si>
  <si>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</si>
  <si>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</si>
  <si>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</si>
  <si>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</si>
  <si>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</si>
  <si>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</si>
  <si>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</si>
  <si>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</si>
  <si>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</si>
  <si>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</si>
  <si>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</si>
  <si>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</si>
  <si>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</si>
  <si>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</si>
  <si>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</si>
  <si>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</si>
  <si>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</si>
  <si>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</si>
  <si>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</si>
  <si>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</si>
  <si>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</si>
  <si>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</si>
  <si>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годовые
назначения
собственных
доходов
на 2015 год</t>
  </si>
  <si>
    <t>по исполнению консолидированного бюджета района на 01 мая 2015 года</t>
  </si>
  <si>
    <t>на 01 мая 2014 года</t>
  </si>
  <si>
    <t>на 01 мая 2015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</si>
</sst>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80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1" xfId="0" applyFill="1" applyBorder="1" applyAlignment="1">
      <alignment/>
    </xf>
    <xf numFmtId="180" fontId="1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180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">
      <selection activeCell="E32" sqref="E32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3.57421875" style="0" customWidth="1"/>
    <col min="6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5" t="s">
        <v>0</v>
      </c>
      <c r="E1" s="15"/>
      <c r="F1" s="15"/>
      <c r="G1" s="15"/>
    </row>
    <row r="2" spans="1:10" ht="12.75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.75">
      <c r="A4" s="14" t="s">
        <v>1</v>
      </c>
      <c r="B4" s="13" t="s">
        <v>2</v>
      </c>
      <c r="C4" s="13"/>
      <c r="D4" s="13"/>
      <c r="E4" s="13"/>
      <c r="F4" s="13"/>
      <c r="G4" s="13"/>
      <c r="H4" s="13"/>
      <c r="I4" s="13"/>
      <c r="J4" s="13"/>
    </row>
    <row r="5" spans="1:10" ht="12.75">
      <c r="A5" s="13"/>
      <c r="B5" s="13" t="s">
        <v>38</v>
      </c>
      <c r="C5" s="13"/>
      <c r="D5" s="13"/>
      <c r="E5" s="14" t="s">
        <v>36</v>
      </c>
      <c r="F5" s="13" t="s">
        <v>39</v>
      </c>
      <c r="G5" s="13"/>
      <c r="H5" s="13"/>
      <c r="I5" s="13"/>
      <c r="J5" s="13"/>
    </row>
    <row r="6" spans="1:10" ht="28.5" customHeight="1">
      <c r="A6" s="13"/>
      <c r="B6" s="14" t="s">
        <v>3</v>
      </c>
      <c r="C6" s="13" t="s">
        <v>4</v>
      </c>
      <c r="D6" s="13"/>
      <c r="E6" s="13"/>
      <c r="F6" s="14" t="s">
        <v>5</v>
      </c>
      <c r="G6" s="13" t="s">
        <v>4</v>
      </c>
      <c r="H6" s="13"/>
      <c r="I6" s="14" t="s">
        <v>6</v>
      </c>
      <c r="J6" s="14"/>
    </row>
    <row r="7" spans="1:10" ht="51" customHeight="1">
      <c r="A7" s="13"/>
      <c r="B7" s="13"/>
      <c r="C7" s="1" t="s">
        <v>7</v>
      </c>
      <c r="D7" s="1" t="s">
        <v>8</v>
      </c>
      <c r="E7" s="13"/>
      <c r="F7" s="13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81996.77</v>
      </c>
      <c r="C8" s="2">
        <f aca="true" t="shared" si="0" ref="C8:C27">SUM(B8-D8)</f>
        <v>70818.64</v>
      </c>
      <c r="D8" s="2">
        <v>11178.13</v>
      </c>
      <c r="E8" s="2">
        <v>355000</v>
      </c>
      <c r="F8" s="2">
        <v>107304.71</v>
      </c>
      <c r="G8" s="2">
        <f aca="true" t="shared" si="1" ref="G8:G27">SUM(F8-H8)</f>
        <v>96495.71</v>
      </c>
      <c r="H8" s="2">
        <v>10809</v>
      </c>
      <c r="I8" s="3">
        <f aca="true" t="shared" si="2" ref="I8:I32">F8/E8*100</f>
        <v>30.226678873239436</v>
      </c>
      <c r="J8" s="3">
        <f aca="true" t="shared" si="3" ref="J8:J27">F8/B8*100</f>
        <v>130.8645572258517</v>
      </c>
    </row>
    <row r="9" spans="1:10" ht="12.75">
      <c r="A9" s="2" t="s">
        <v>12</v>
      </c>
      <c r="B9" s="2">
        <v>144053.36</v>
      </c>
      <c r="C9" s="2">
        <f t="shared" si="0"/>
        <v>127016.18</v>
      </c>
      <c r="D9" s="2">
        <v>17037.18</v>
      </c>
      <c r="E9" s="2">
        <v>365000</v>
      </c>
      <c r="F9" s="2">
        <v>110772.43</v>
      </c>
      <c r="G9" s="2">
        <f t="shared" si="1"/>
        <v>109072.43</v>
      </c>
      <c r="H9" s="2">
        <v>1700</v>
      </c>
      <c r="I9" s="3">
        <f t="shared" si="2"/>
        <v>30.34861095890411</v>
      </c>
      <c r="J9" s="3">
        <f t="shared" si="3"/>
        <v>76.89680407315734</v>
      </c>
    </row>
    <row r="10" spans="1:10" ht="12.75">
      <c r="A10" s="2" t="s">
        <v>13</v>
      </c>
      <c r="B10" s="2">
        <v>488748.1</v>
      </c>
      <c r="C10" s="2">
        <f t="shared" si="0"/>
        <v>483502.92</v>
      </c>
      <c r="D10" s="2">
        <v>5245.18</v>
      </c>
      <c r="E10" s="2">
        <v>810000</v>
      </c>
      <c r="F10" s="2">
        <v>233171.3</v>
      </c>
      <c r="G10" s="2">
        <f t="shared" si="1"/>
        <v>233171.3</v>
      </c>
      <c r="H10" s="2"/>
      <c r="I10" s="3">
        <f t="shared" si="2"/>
        <v>28.78658024691358</v>
      </c>
      <c r="J10" s="3">
        <f t="shared" si="3"/>
        <v>47.707868327263064</v>
      </c>
    </row>
    <row r="11" spans="1:10" ht="12.75">
      <c r="A11" s="2" t="s">
        <v>14</v>
      </c>
      <c r="B11" s="2">
        <v>269115.43</v>
      </c>
      <c r="C11" s="2">
        <f t="shared" si="0"/>
        <v>269115.43</v>
      </c>
      <c r="D11" s="2"/>
      <c r="E11" s="2">
        <v>603000</v>
      </c>
      <c r="F11" s="2">
        <v>201528.6</v>
      </c>
      <c r="G11" s="2">
        <f t="shared" si="1"/>
        <v>191528.6</v>
      </c>
      <c r="H11" s="2">
        <v>10000</v>
      </c>
      <c r="I11" s="3">
        <f t="shared" si="2"/>
        <v>33.42099502487562</v>
      </c>
      <c r="J11" s="3">
        <f t="shared" si="3"/>
        <v>74.88556118837185</v>
      </c>
    </row>
    <row r="12" spans="1:10" ht="12.75">
      <c r="A12" s="2" t="s">
        <v>15</v>
      </c>
      <c r="B12" s="2">
        <v>91563.64</v>
      </c>
      <c r="C12" s="2">
        <f t="shared" si="0"/>
        <v>91563.64</v>
      </c>
      <c r="D12" s="2"/>
      <c r="E12" s="2">
        <v>333300</v>
      </c>
      <c r="F12" s="2">
        <v>118263</v>
      </c>
      <c r="G12" s="2">
        <f t="shared" si="1"/>
        <v>79861.19</v>
      </c>
      <c r="H12" s="2">
        <v>38401.81</v>
      </c>
      <c r="I12" s="3">
        <f t="shared" si="2"/>
        <v>35.48244824482448</v>
      </c>
      <c r="J12" s="3">
        <f t="shared" si="3"/>
        <v>129.15934753140002</v>
      </c>
    </row>
    <row r="13" spans="1:10" ht="12.75">
      <c r="A13" s="2" t="s">
        <v>16</v>
      </c>
      <c r="B13" s="2">
        <v>167118.08</v>
      </c>
      <c r="C13" s="2">
        <f t="shared" si="0"/>
        <v>167118.08</v>
      </c>
      <c r="D13" s="2"/>
      <c r="E13" s="2">
        <v>398000</v>
      </c>
      <c r="F13" s="2">
        <v>162433.75</v>
      </c>
      <c r="G13" s="2">
        <f t="shared" si="1"/>
        <v>154433.75</v>
      </c>
      <c r="H13" s="2">
        <v>8000</v>
      </c>
      <c r="I13" s="3">
        <f t="shared" si="2"/>
        <v>40.8125</v>
      </c>
      <c r="J13" s="3">
        <f t="shared" si="3"/>
        <v>97.19699388599965</v>
      </c>
    </row>
    <row r="14" spans="1:10" ht="12.75">
      <c r="A14" s="2" t="s">
        <v>17</v>
      </c>
      <c r="B14" s="2">
        <v>286583.49</v>
      </c>
      <c r="C14" s="2">
        <f t="shared" si="0"/>
        <v>240150.72999999998</v>
      </c>
      <c r="D14" s="2">
        <v>46432.76</v>
      </c>
      <c r="E14" s="2">
        <v>683000</v>
      </c>
      <c r="F14" s="2">
        <v>215918.45</v>
      </c>
      <c r="G14" s="2">
        <f t="shared" si="1"/>
        <v>189951.09000000003</v>
      </c>
      <c r="H14" s="2">
        <v>25967.36</v>
      </c>
      <c r="I14" s="3">
        <f t="shared" si="2"/>
        <v>31.613243045387996</v>
      </c>
      <c r="J14" s="3">
        <f t="shared" si="3"/>
        <v>75.34225017637968</v>
      </c>
    </row>
    <row r="15" spans="1:10" ht="12.75">
      <c r="A15" s="2" t="s">
        <v>18</v>
      </c>
      <c r="B15" s="2">
        <v>404263.57</v>
      </c>
      <c r="C15" s="2">
        <f t="shared" si="0"/>
        <v>404263.57</v>
      </c>
      <c r="D15" s="2"/>
      <c r="E15" s="2">
        <v>621000</v>
      </c>
      <c r="F15" s="2">
        <v>205951.94</v>
      </c>
      <c r="G15" s="2">
        <f t="shared" si="1"/>
        <v>205951.94</v>
      </c>
      <c r="H15" s="2"/>
      <c r="I15" s="3">
        <f t="shared" si="2"/>
        <v>33.16456360708535</v>
      </c>
      <c r="J15" s="3">
        <f t="shared" si="3"/>
        <v>50.944966423761606</v>
      </c>
    </row>
    <row r="16" spans="1:10" ht="12.75">
      <c r="A16" s="2" t="s">
        <v>19</v>
      </c>
      <c r="B16" s="2">
        <v>178424.16</v>
      </c>
      <c r="C16" s="2">
        <f t="shared" si="0"/>
        <v>178424.16</v>
      </c>
      <c r="D16" s="2"/>
      <c r="E16" s="2">
        <v>477000</v>
      </c>
      <c r="F16" s="2">
        <v>177426.26</v>
      </c>
      <c r="G16" s="2">
        <f t="shared" si="1"/>
        <v>173826.26</v>
      </c>
      <c r="H16" s="2">
        <v>3600</v>
      </c>
      <c r="I16" s="3">
        <f t="shared" si="2"/>
        <v>37.19628092243187</v>
      </c>
      <c r="J16" s="3">
        <f t="shared" si="3"/>
        <v>99.44071475522149</v>
      </c>
    </row>
    <row r="17" spans="1:10" ht="12.75">
      <c r="A17" s="2" t="s">
        <v>20</v>
      </c>
      <c r="B17" s="2">
        <v>204377.88</v>
      </c>
      <c r="C17" s="2">
        <f t="shared" si="0"/>
        <v>149377.88</v>
      </c>
      <c r="D17" s="2">
        <v>55000</v>
      </c>
      <c r="E17" s="2">
        <v>432000</v>
      </c>
      <c r="F17" s="2">
        <v>172993.6</v>
      </c>
      <c r="G17" s="2">
        <f t="shared" si="1"/>
        <v>126791.75</v>
      </c>
      <c r="H17" s="2">
        <v>46201.85</v>
      </c>
      <c r="I17" s="3">
        <f t="shared" si="2"/>
        <v>40.04481481481481</v>
      </c>
      <c r="J17" s="3">
        <f t="shared" si="3"/>
        <v>84.64399376292582</v>
      </c>
    </row>
    <row r="18" spans="1:10" ht="12.75">
      <c r="A18" s="2" t="s">
        <v>21</v>
      </c>
      <c r="B18" s="2">
        <v>299186.13</v>
      </c>
      <c r="C18" s="2">
        <f t="shared" si="0"/>
        <v>299186.13</v>
      </c>
      <c r="D18" s="2"/>
      <c r="E18" s="2">
        <v>709000</v>
      </c>
      <c r="F18" s="2">
        <v>229405.15</v>
      </c>
      <c r="G18" s="2">
        <f t="shared" si="1"/>
        <v>229405.15</v>
      </c>
      <c r="H18" s="2"/>
      <c r="I18" s="3">
        <f t="shared" si="2"/>
        <v>32.356156558533144</v>
      </c>
      <c r="J18" s="3">
        <f t="shared" si="3"/>
        <v>76.67639873546277</v>
      </c>
    </row>
    <row r="19" spans="1:10" ht="12.75">
      <c r="A19" s="2" t="s">
        <v>22</v>
      </c>
      <c r="B19" s="2">
        <v>163850.06</v>
      </c>
      <c r="C19" s="2">
        <f t="shared" si="0"/>
        <v>163850.06</v>
      </c>
      <c r="D19" s="2"/>
      <c r="E19" s="2">
        <v>525000</v>
      </c>
      <c r="F19" s="2">
        <v>199581.53</v>
      </c>
      <c r="G19" s="2">
        <f t="shared" si="1"/>
        <v>199581.53</v>
      </c>
      <c r="H19" s="2"/>
      <c r="I19" s="3">
        <f t="shared" si="2"/>
        <v>38.01552952380952</v>
      </c>
      <c r="J19" s="3">
        <f t="shared" si="3"/>
        <v>121.80741953954733</v>
      </c>
    </row>
    <row r="20" spans="1:10" ht="12.75">
      <c r="A20" s="2" t="s">
        <v>23</v>
      </c>
      <c r="B20" s="2">
        <v>119623.28</v>
      </c>
      <c r="C20" s="2">
        <f t="shared" si="0"/>
        <v>105723.28</v>
      </c>
      <c r="D20" s="2">
        <v>13900</v>
      </c>
      <c r="E20" s="2">
        <v>245000</v>
      </c>
      <c r="F20" s="2">
        <v>98301.38</v>
      </c>
      <c r="G20" s="2">
        <f t="shared" si="1"/>
        <v>93597.67</v>
      </c>
      <c r="H20" s="2">
        <v>4703.71</v>
      </c>
      <c r="I20" s="3">
        <f t="shared" si="2"/>
        <v>40.12301224489796</v>
      </c>
      <c r="J20" s="3">
        <f t="shared" si="3"/>
        <v>82.17579387557339</v>
      </c>
    </row>
    <row r="21" spans="1:10" ht="12.75">
      <c r="A21" s="2" t="s">
        <v>24</v>
      </c>
      <c r="B21" s="2">
        <v>734920.98</v>
      </c>
      <c r="C21" s="2">
        <f t="shared" si="0"/>
        <v>682024.2</v>
      </c>
      <c r="D21" s="2">
        <v>52896.78</v>
      </c>
      <c r="E21" s="2">
        <v>1332000</v>
      </c>
      <c r="F21" s="2">
        <v>431809.1</v>
      </c>
      <c r="G21" s="2">
        <f t="shared" si="1"/>
        <v>424009.44999999995</v>
      </c>
      <c r="H21" s="2">
        <v>7799.65</v>
      </c>
      <c r="I21" s="3">
        <f t="shared" si="2"/>
        <v>32.418100600600596</v>
      </c>
      <c r="J21" s="3">
        <f t="shared" si="3"/>
        <v>58.75585426884942</v>
      </c>
    </row>
    <row r="22" spans="1:10" ht="12.75">
      <c r="A22" s="2" t="s">
        <v>25</v>
      </c>
      <c r="B22" s="2">
        <v>226013.84</v>
      </c>
      <c r="C22" s="2">
        <f t="shared" si="0"/>
        <v>224013.84</v>
      </c>
      <c r="D22" s="2">
        <v>2000</v>
      </c>
      <c r="E22" s="2">
        <v>552000</v>
      </c>
      <c r="F22" s="2">
        <v>176559.24</v>
      </c>
      <c r="G22" s="2">
        <f t="shared" si="1"/>
        <v>176559.24</v>
      </c>
      <c r="H22" s="2"/>
      <c r="I22" s="3">
        <f t="shared" si="2"/>
        <v>31.985369565217393</v>
      </c>
      <c r="J22" s="3">
        <f t="shared" si="3"/>
        <v>78.11877361138592</v>
      </c>
    </row>
    <row r="23" spans="1:10" ht="12.75">
      <c r="A23" s="2" t="s">
        <v>26</v>
      </c>
      <c r="B23" s="2">
        <v>193394.74</v>
      </c>
      <c r="C23" s="2">
        <f t="shared" si="0"/>
        <v>193394.74</v>
      </c>
      <c r="D23" s="2"/>
      <c r="E23" s="2">
        <v>422000</v>
      </c>
      <c r="F23" s="2">
        <v>176421.7</v>
      </c>
      <c r="G23" s="2">
        <f t="shared" si="1"/>
        <v>176421.7</v>
      </c>
      <c r="H23" s="2"/>
      <c r="I23" s="3">
        <f t="shared" si="2"/>
        <v>41.80609004739337</v>
      </c>
      <c r="J23" s="3">
        <f t="shared" si="3"/>
        <v>91.22362893634026</v>
      </c>
    </row>
    <row r="24" spans="1:10" ht="12.75">
      <c r="A24" s="2" t="s">
        <v>27</v>
      </c>
      <c r="B24" s="2">
        <v>369531.26</v>
      </c>
      <c r="C24" s="2">
        <f t="shared" si="0"/>
        <v>367080.28</v>
      </c>
      <c r="D24" s="2">
        <v>2450.98</v>
      </c>
      <c r="E24" s="2">
        <v>825000</v>
      </c>
      <c r="F24" s="2">
        <v>265884.69</v>
      </c>
      <c r="G24" s="2">
        <f t="shared" si="1"/>
        <v>265884.69</v>
      </c>
      <c r="H24" s="2"/>
      <c r="I24" s="3">
        <f t="shared" si="2"/>
        <v>32.22844727272727</v>
      </c>
      <c r="J24" s="3">
        <f t="shared" si="3"/>
        <v>71.95188033618591</v>
      </c>
    </row>
    <row r="25" spans="1:10" ht="12.75">
      <c r="A25" s="2" t="s">
        <v>28</v>
      </c>
      <c r="B25" s="2">
        <v>145105.19</v>
      </c>
      <c r="C25" s="2">
        <f t="shared" si="0"/>
        <v>145105.19</v>
      </c>
      <c r="D25" s="2"/>
      <c r="E25" s="2">
        <v>404000</v>
      </c>
      <c r="F25" s="2">
        <v>118105.66</v>
      </c>
      <c r="G25" s="2">
        <f t="shared" si="1"/>
        <v>118105.66</v>
      </c>
      <c r="H25" s="2"/>
      <c r="I25" s="3">
        <f t="shared" si="2"/>
        <v>29.234074257425746</v>
      </c>
      <c r="J25" s="3">
        <f t="shared" si="3"/>
        <v>81.39313280248626</v>
      </c>
    </row>
    <row r="26" spans="1:10" ht="12.75">
      <c r="A26" s="2" t="s">
        <v>29</v>
      </c>
      <c r="B26" s="2">
        <v>418101.46</v>
      </c>
      <c r="C26" s="2">
        <f t="shared" si="0"/>
        <v>405356.37</v>
      </c>
      <c r="D26" s="2">
        <v>12745.09</v>
      </c>
      <c r="E26" s="2">
        <v>1135000</v>
      </c>
      <c r="F26" s="2">
        <v>352140.92</v>
      </c>
      <c r="G26" s="2">
        <f t="shared" si="1"/>
        <v>349199.72</v>
      </c>
      <c r="H26" s="2">
        <v>2941.2</v>
      </c>
      <c r="I26" s="3">
        <f t="shared" si="2"/>
        <v>31.025631718061675</v>
      </c>
      <c r="J26" s="3">
        <f t="shared" si="3"/>
        <v>84.2237958221911</v>
      </c>
    </row>
    <row r="27" spans="1:10" ht="12.75">
      <c r="A27" s="2" t="s">
        <v>30</v>
      </c>
      <c r="B27" s="2">
        <v>61241.95</v>
      </c>
      <c r="C27" s="2">
        <f t="shared" si="0"/>
        <v>61241.95</v>
      </c>
      <c r="D27" s="2"/>
      <c r="E27" s="2">
        <v>126000</v>
      </c>
      <c r="F27" s="2">
        <v>53708.17</v>
      </c>
      <c r="G27" s="2">
        <f t="shared" si="1"/>
        <v>52208.17</v>
      </c>
      <c r="H27" s="2">
        <v>1500</v>
      </c>
      <c r="I27" s="3">
        <f t="shared" si="2"/>
        <v>42.62553174603175</v>
      </c>
      <c r="J27" s="3">
        <f t="shared" si="3"/>
        <v>87.69833423004982</v>
      </c>
    </row>
    <row r="28" spans="1:10" s="7" customFormat="1" ht="25.5">
      <c r="A28" s="4" t="s">
        <v>31</v>
      </c>
      <c r="B28" s="5">
        <f aca="true" t="shared" si="4" ref="B28:H28">SUM(B8:B27)</f>
        <v>5047213.37</v>
      </c>
      <c r="C28" s="5">
        <f t="shared" si="4"/>
        <v>4828327.2700000005</v>
      </c>
      <c r="D28" s="5">
        <f t="shared" si="4"/>
        <v>218886.1</v>
      </c>
      <c r="E28" s="5">
        <f t="shared" si="4"/>
        <v>11352300</v>
      </c>
      <c r="F28" s="5">
        <f t="shared" si="4"/>
        <v>3807681.5799999996</v>
      </c>
      <c r="G28" s="5">
        <f t="shared" si="4"/>
        <v>3646057</v>
      </c>
      <c r="H28" s="5">
        <f t="shared" si="4"/>
        <v>161624.58</v>
      </c>
      <c r="I28" s="6">
        <f t="shared" si="2"/>
        <v>33.541058463923605</v>
      </c>
      <c r="J28" s="6">
        <f>F28/B28*100</f>
        <v>75.44126433473922</v>
      </c>
    </row>
    <row r="29" spans="1:10" ht="12.75">
      <c r="A29" s="2" t="s">
        <v>32</v>
      </c>
      <c r="B29" s="2">
        <v>6903448.39</v>
      </c>
      <c r="C29" s="2">
        <f>SUM(B29-D29)</f>
        <v>6903448.39</v>
      </c>
      <c r="D29" s="2"/>
      <c r="E29" s="2">
        <v>22570000</v>
      </c>
      <c r="F29" s="2">
        <v>8082388.47</v>
      </c>
      <c r="G29" s="2">
        <f>SUM(F29-H29)</f>
        <v>8052028.47</v>
      </c>
      <c r="H29" s="2">
        <v>30360</v>
      </c>
      <c r="I29" s="3">
        <f t="shared" si="2"/>
        <v>35.81031665928223</v>
      </c>
      <c r="J29" s="3">
        <f>F29/B29*100</f>
        <v>117.07755332404246</v>
      </c>
    </row>
    <row r="30" spans="1:10" s="7" customFormat="1" ht="12.75">
      <c r="A30" s="5" t="s">
        <v>33</v>
      </c>
      <c r="B30" s="5">
        <f>B28+B29</f>
        <v>11950661.76</v>
      </c>
      <c r="C30" s="5">
        <f>C28+C29</f>
        <v>11731775.66</v>
      </c>
      <c r="D30" s="5">
        <f>D28+D29</f>
        <v>218886.1</v>
      </c>
      <c r="E30" s="5">
        <f>SUM(E28+E29)</f>
        <v>33922300</v>
      </c>
      <c r="F30" s="5">
        <f>F28+F29</f>
        <v>11890070.049999999</v>
      </c>
      <c r="G30" s="5">
        <f>G28+G29</f>
        <v>11698085.469999999</v>
      </c>
      <c r="H30" s="5">
        <f>H28+H29</f>
        <v>191984.58</v>
      </c>
      <c r="I30" s="6">
        <f t="shared" si="2"/>
        <v>35.050895870857815</v>
      </c>
      <c r="J30" s="6">
        <f>F30/B30*100</f>
        <v>99.49298447887791</v>
      </c>
    </row>
    <row r="31" spans="1:10" ht="12.75">
      <c r="A31" s="8" t="s">
        <v>34</v>
      </c>
      <c r="B31" s="8">
        <v>23877119.04</v>
      </c>
      <c r="C31" s="2">
        <f>SUM(B31-D31)</f>
        <v>23731592.04</v>
      </c>
      <c r="D31" s="8">
        <v>145527</v>
      </c>
      <c r="E31" s="8">
        <v>86088000</v>
      </c>
      <c r="F31" s="8">
        <v>28387271.67</v>
      </c>
      <c r="G31" s="2">
        <f>SUM(F31-H31)</f>
        <v>28111846.94</v>
      </c>
      <c r="H31" s="8">
        <v>275424.73</v>
      </c>
      <c r="I31" s="9">
        <f t="shared" si="2"/>
        <v>32.97471386255925</v>
      </c>
      <c r="J31" s="9">
        <f>F31/B31*100</f>
        <v>118.88901513806753</v>
      </c>
    </row>
    <row r="32" spans="1:10" s="12" customFormat="1" ht="12.75">
      <c r="A32" s="10" t="s">
        <v>35</v>
      </c>
      <c r="B32" s="10">
        <f aca="true" t="shared" si="5" ref="B32:H32">B30+B31</f>
        <v>35827780.8</v>
      </c>
      <c r="C32" s="10">
        <f t="shared" si="5"/>
        <v>35463367.7</v>
      </c>
      <c r="D32" s="10">
        <f t="shared" si="5"/>
        <v>364413.1</v>
      </c>
      <c r="E32" s="10">
        <f t="shared" si="5"/>
        <v>120010300</v>
      </c>
      <c r="F32" s="10">
        <f t="shared" si="5"/>
        <v>40277341.72</v>
      </c>
      <c r="G32" s="10">
        <f t="shared" si="5"/>
        <v>39809932.41</v>
      </c>
      <c r="H32" s="10">
        <f t="shared" si="5"/>
        <v>467409.30999999994</v>
      </c>
      <c r="I32" s="11">
        <f t="shared" si="2"/>
        <v>33.561570731845514</v>
      </c>
      <c r="J32" s="11">
        <f>F32/B32*100</f>
        <v>112.41930373761807</v>
      </c>
    </row>
  </sheetData>
  <mergeCells count="12">
    <mergeCell ref="D1:G1"/>
    <mergeCell ref="E5:E7"/>
    <mergeCell ref="F6:F7"/>
    <mergeCell ref="G6:H6"/>
    <mergeCell ref="A2:J2"/>
    <mergeCell ref="I6:J6"/>
    <mergeCell ref="F5:J5"/>
    <mergeCell ref="A4:A7"/>
    <mergeCell ref="B5:D5"/>
    <mergeCell ref="B6:B7"/>
    <mergeCell ref="C6:D6"/>
    <mergeCell ref="B4:J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Назарова</cp:lastModifiedBy>
  <cp:lastPrinted>2015-04-03T09:26:31Z</cp:lastPrinted>
  <dcterms:created xsi:type="dcterms:W3CDTF">2012-02-07T09:55:48Z</dcterms:created>
  <dcterms:modified xsi:type="dcterms:W3CDTF">2015-05-06T11:12:18Z</dcterms:modified>
  <cp:category/>
  <cp:version/>
  <cp:contentType/>
  <cp:contentStatus/>
</cp:coreProperties>
</file>